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nperciedus\OneDrive - Medical Research Council\Write up AR - back up\Plos Bioloy submission\Revision 2 - April 2020\"/>
    </mc:Choice>
  </mc:AlternateContent>
  <xr:revisionPtr revIDLastSave="9" documentId="8_{6E67599B-163C-4C3D-88B5-5AF3E490EA96}" xr6:coauthVersionLast="41" xr6:coauthVersionMax="41" xr10:uidLastSave="{96EFE77A-DAB0-4170-AA02-381CCF650941}"/>
  <bookViews>
    <workbookView xWindow="810" yWindow="-120" windowWidth="19800" windowHeight="11760" tabRatio="708" firstSheet="2" activeTab="5" xr2:uid="{FCFA1A29-AF9E-4765-B3F8-DA6A7490A979}"/>
  </bookViews>
  <sheets>
    <sheet name="1. Raw Data Round 1" sheetId="8" r:id="rId1"/>
    <sheet name="2. Raw Data Round 2" sheetId="11" r:id="rId2"/>
    <sheet name="3. Raw Data Round 3" sheetId="7" r:id="rId3"/>
    <sheet name="4. Feedback Round 1" sheetId="2" r:id="rId4"/>
    <sheet name="5. Item Suggestions Round 1" sheetId="5" r:id="rId5"/>
    <sheet name="6. Feedback Round 2 " sheetId="1" r:id="rId6"/>
  </sheets>
  <definedNames>
    <definedName name="_xlnm._FilterDatabase" localSheetId="2" hidden="1">'3. Raw Data Round 3'!$A$65:$W$74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3" i="11" l="1"/>
  <c r="D83" i="11"/>
  <c r="E83" i="11"/>
  <c r="F83" i="11"/>
  <c r="G83" i="11"/>
  <c r="H83" i="11"/>
  <c r="I83" i="11"/>
  <c r="J83" i="11"/>
  <c r="K83" i="11"/>
  <c r="L83" i="11"/>
  <c r="M83" i="11"/>
  <c r="N83" i="11"/>
  <c r="O83" i="11"/>
  <c r="P83" i="11"/>
  <c r="Q83" i="11"/>
  <c r="R83" i="11"/>
  <c r="S83" i="11"/>
  <c r="T83" i="11"/>
  <c r="U83" i="11"/>
  <c r="V83" i="11"/>
  <c r="W83" i="11"/>
  <c r="B83" i="11"/>
  <c r="B78" i="11"/>
  <c r="C77" i="7" l="1"/>
  <c r="D77" i="7"/>
  <c r="E77" i="7"/>
  <c r="F77" i="7"/>
  <c r="G77" i="7"/>
  <c r="H77" i="7"/>
  <c r="I77" i="7"/>
  <c r="J77" i="7"/>
  <c r="K77" i="7"/>
  <c r="L77" i="7"/>
  <c r="M77" i="7"/>
  <c r="N77" i="7"/>
  <c r="O77" i="7"/>
  <c r="P77" i="7"/>
  <c r="Q77" i="7"/>
  <c r="R77" i="7"/>
  <c r="S77" i="7"/>
  <c r="T77" i="7"/>
  <c r="U77" i="7"/>
  <c r="V77" i="7"/>
  <c r="W77" i="7"/>
  <c r="C78" i="7"/>
  <c r="D78" i="7"/>
  <c r="E78" i="7"/>
  <c r="F78" i="7"/>
  <c r="G78" i="7"/>
  <c r="H78" i="7"/>
  <c r="I78" i="7"/>
  <c r="J78" i="7"/>
  <c r="K78" i="7"/>
  <c r="L78" i="7"/>
  <c r="M78" i="7"/>
  <c r="N78" i="7"/>
  <c r="O78" i="7"/>
  <c r="P78" i="7"/>
  <c r="Q78" i="7"/>
  <c r="R78" i="7"/>
  <c r="S78" i="7"/>
  <c r="T78" i="7"/>
  <c r="U78" i="7"/>
  <c r="V78" i="7"/>
  <c r="W78" i="7"/>
  <c r="C79" i="7"/>
  <c r="D79" i="7"/>
  <c r="E79" i="7"/>
  <c r="F79" i="7"/>
  <c r="G79" i="7"/>
  <c r="H79" i="7"/>
  <c r="I79" i="7"/>
  <c r="J79" i="7"/>
  <c r="K79" i="7"/>
  <c r="L79" i="7"/>
  <c r="M79" i="7"/>
  <c r="N79" i="7"/>
  <c r="O79" i="7"/>
  <c r="P79" i="7"/>
  <c r="Q79" i="7"/>
  <c r="R79" i="7"/>
  <c r="S79" i="7"/>
  <c r="T79" i="7"/>
  <c r="U79" i="7"/>
  <c r="V79" i="7"/>
  <c r="W79" i="7"/>
  <c r="C80" i="7"/>
  <c r="D80" i="7"/>
  <c r="E80" i="7"/>
  <c r="F80" i="7"/>
  <c r="G80" i="7"/>
  <c r="H80" i="7"/>
  <c r="I80" i="7"/>
  <c r="J80" i="7"/>
  <c r="K80" i="7"/>
  <c r="L80" i="7"/>
  <c r="M80" i="7"/>
  <c r="N80" i="7"/>
  <c r="O80" i="7"/>
  <c r="P80" i="7"/>
  <c r="Q80" i="7"/>
  <c r="R80" i="7"/>
  <c r="S80" i="7"/>
  <c r="T80" i="7"/>
  <c r="U80" i="7"/>
  <c r="V80" i="7"/>
  <c r="W80" i="7"/>
  <c r="C81" i="7"/>
  <c r="D81" i="7"/>
  <c r="E81" i="7"/>
  <c r="F81" i="7"/>
  <c r="G81" i="7"/>
  <c r="H81" i="7"/>
  <c r="I81" i="7"/>
  <c r="J81" i="7"/>
  <c r="K81" i="7"/>
  <c r="L81" i="7"/>
  <c r="M81" i="7"/>
  <c r="N81" i="7"/>
  <c r="O81" i="7"/>
  <c r="P81" i="7"/>
  <c r="Q81" i="7"/>
  <c r="R81" i="7"/>
  <c r="S81" i="7"/>
  <c r="T81" i="7"/>
  <c r="U81" i="7"/>
  <c r="V81" i="7"/>
  <c r="W81" i="7"/>
  <c r="C82" i="7"/>
  <c r="D82" i="7"/>
  <c r="E82" i="7"/>
  <c r="F82" i="7"/>
  <c r="G82" i="7"/>
  <c r="H82" i="7"/>
  <c r="I82" i="7"/>
  <c r="J82" i="7"/>
  <c r="K82" i="7"/>
  <c r="L82" i="7"/>
  <c r="M82" i="7"/>
  <c r="N82" i="7"/>
  <c r="O82" i="7"/>
  <c r="P82" i="7"/>
  <c r="Q82" i="7"/>
  <c r="R82" i="7"/>
  <c r="S82" i="7"/>
  <c r="T82" i="7"/>
  <c r="U82" i="7"/>
  <c r="V82" i="7"/>
  <c r="W82" i="7"/>
  <c r="B82" i="7"/>
  <c r="B81" i="7"/>
  <c r="B80" i="7"/>
  <c r="B79" i="7"/>
  <c r="B78" i="7"/>
  <c r="B77" i="7"/>
  <c r="Q89" i="7" l="1"/>
  <c r="Q88" i="7"/>
  <c r="Q87" i="7"/>
  <c r="E89" i="7"/>
  <c r="E88" i="7"/>
  <c r="E87" i="7"/>
  <c r="B88" i="7"/>
  <c r="B87" i="7"/>
  <c r="B89" i="7"/>
  <c r="T87" i="7"/>
  <c r="T88" i="7"/>
  <c r="T89" i="7"/>
  <c r="P89" i="7"/>
  <c r="P87" i="7"/>
  <c r="P88" i="7"/>
  <c r="L87" i="7"/>
  <c r="L89" i="7"/>
  <c r="L88" i="7"/>
  <c r="H87" i="7"/>
  <c r="H88" i="7"/>
  <c r="H89" i="7"/>
  <c r="D89" i="7"/>
  <c r="D87" i="7"/>
  <c r="D88" i="7"/>
  <c r="I89" i="7"/>
  <c r="I88" i="7"/>
  <c r="I87" i="7"/>
  <c r="W87" i="7"/>
  <c r="W88" i="7"/>
  <c r="W89" i="7"/>
  <c r="O87" i="7"/>
  <c r="O88" i="7"/>
  <c r="O89" i="7"/>
  <c r="G87" i="7"/>
  <c r="G88" i="7"/>
  <c r="G89" i="7"/>
  <c r="U89" i="7"/>
  <c r="U88" i="7"/>
  <c r="U87" i="7"/>
  <c r="M89" i="7"/>
  <c r="M87" i="7"/>
  <c r="M88" i="7"/>
  <c r="S87" i="7"/>
  <c r="S88" i="7"/>
  <c r="S89" i="7"/>
  <c r="K87" i="7"/>
  <c r="K88" i="7"/>
  <c r="K89" i="7"/>
  <c r="C87" i="7"/>
  <c r="C88" i="7"/>
  <c r="C89" i="7"/>
  <c r="V88" i="7"/>
  <c r="V89" i="7"/>
  <c r="V87" i="7"/>
  <c r="R88" i="7"/>
  <c r="R87" i="7"/>
  <c r="R89" i="7"/>
  <c r="N88" i="7"/>
  <c r="N89" i="7"/>
  <c r="N87" i="7"/>
  <c r="J88" i="7"/>
  <c r="J89" i="7"/>
  <c r="J87" i="7"/>
  <c r="F88" i="7"/>
  <c r="F89" i="7"/>
  <c r="F87" i="7"/>
  <c r="B83" i="7"/>
  <c r="B84" i="7"/>
  <c r="N91" i="7" l="1"/>
  <c r="R91" i="7"/>
  <c r="W91" i="7"/>
  <c r="L91" i="7"/>
  <c r="B91" i="7"/>
  <c r="P91" i="7"/>
  <c r="J91" i="7"/>
  <c r="S91" i="7"/>
  <c r="U91" i="7"/>
  <c r="O91" i="7"/>
  <c r="I91" i="7"/>
  <c r="D91" i="7"/>
  <c r="H91" i="7"/>
  <c r="Q91" i="7"/>
  <c r="F91" i="7"/>
  <c r="V91" i="7"/>
  <c r="K91" i="7"/>
  <c r="G91" i="7"/>
  <c r="T91" i="7"/>
  <c r="E91" i="7"/>
  <c r="C91" i="7"/>
  <c r="M91" i="7"/>
  <c r="C83" i="8"/>
  <c r="D83" i="8"/>
  <c r="E83" i="8"/>
  <c r="F83" i="8"/>
  <c r="G83" i="8"/>
  <c r="H83" i="8"/>
  <c r="I83" i="8"/>
  <c r="J83" i="8"/>
  <c r="K83" i="8"/>
  <c r="L83" i="8"/>
  <c r="M83" i="8"/>
  <c r="N83" i="8"/>
  <c r="O83" i="8"/>
  <c r="P83" i="8"/>
  <c r="Q83" i="8"/>
  <c r="R83" i="8"/>
  <c r="S83" i="8"/>
  <c r="T83" i="8"/>
  <c r="U83" i="8"/>
  <c r="V83" i="8"/>
  <c r="W83" i="8"/>
  <c r="B83" i="8"/>
  <c r="B85" i="8" l="1"/>
  <c r="B84" i="8"/>
  <c r="B92" i="7"/>
  <c r="B85" i="11"/>
  <c r="B84" i="11"/>
  <c r="W82" i="11"/>
  <c r="V82" i="11"/>
  <c r="U82" i="11"/>
  <c r="T82" i="11"/>
  <c r="S82" i="11"/>
  <c r="R82" i="11"/>
  <c r="Q82" i="11"/>
  <c r="P82" i="11"/>
  <c r="O82" i="11"/>
  <c r="N82" i="11"/>
  <c r="M82" i="11"/>
  <c r="L82" i="11"/>
  <c r="K82" i="11"/>
  <c r="J82" i="11"/>
  <c r="I82" i="11"/>
  <c r="H82" i="11"/>
  <c r="G82" i="11"/>
  <c r="F82" i="11"/>
  <c r="E82" i="11"/>
  <c r="D82" i="11"/>
  <c r="C82" i="11"/>
  <c r="B82" i="11"/>
  <c r="W81" i="11"/>
  <c r="V81" i="11"/>
  <c r="U81" i="11"/>
  <c r="T81" i="11"/>
  <c r="S81" i="11"/>
  <c r="R81" i="11"/>
  <c r="Q81" i="11"/>
  <c r="P81" i="11"/>
  <c r="O81" i="11"/>
  <c r="N81" i="11"/>
  <c r="M81" i="11"/>
  <c r="L81" i="11"/>
  <c r="K81" i="11"/>
  <c r="J81" i="11"/>
  <c r="I81" i="11"/>
  <c r="H81" i="11"/>
  <c r="G81" i="11"/>
  <c r="F81" i="11"/>
  <c r="E81" i="11"/>
  <c r="D81" i="11"/>
  <c r="C81" i="11"/>
  <c r="B81" i="11"/>
  <c r="W80" i="11"/>
  <c r="V80" i="11"/>
  <c r="U80" i="11"/>
  <c r="T80" i="11"/>
  <c r="S80" i="11"/>
  <c r="R80" i="11"/>
  <c r="Q80" i="11"/>
  <c r="P80" i="11"/>
  <c r="O80" i="11"/>
  <c r="N80" i="11"/>
  <c r="M80" i="11"/>
  <c r="L80" i="11"/>
  <c r="K80" i="11"/>
  <c r="J80" i="11"/>
  <c r="I80" i="11"/>
  <c r="H80" i="11"/>
  <c r="G80" i="11"/>
  <c r="F80" i="11"/>
  <c r="E80" i="11"/>
  <c r="D80" i="11"/>
  <c r="C80" i="11"/>
  <c r="B80" i="11"/>
  <c r="W79" i="11"/>
  <c r="V79" i="11"/>
  <c r="U79" i="11"/>
  <c r="T79" i="11"/>
  <c r="S79" i="11"/>
  <c r="R79" i="11"/>
  <c r="Q79" i="11"/>
  <c r="P79" i="11"/>
  <c r="O79" i="11"/>
  <c r="N79" i="11"/>
  <c r="M79" i="11"/>
  <c r="L79" i="11"/>
  <c r="K79" i="11"/>
  <c r="J79" i="11"/>
  <c r="I79" i="11"/>
  <c r="H79" i="11"/>
  <c r="G79" i="11"/>
  <c r="F79" i="11"/>
  <c r="E79" i="11"/>
  <c r="D79" i="11"/>
  <c r="C79" i="11"/>
  <c r="B79" i="11"/>
  <c r="W78" i="11"/>
  <c r="V78" i="11"/>
  <c r="U78" i="11"/>
  <c r="T78" i="11"/>
  <c r="S78" i="11"/>
  <c r="R78" i="11"/>
  <c r="Q78" i="11"/>
  <c r="P78" i="11"/>
  <c r="O78" i="11"/>
  <c r="N78" i="11"/>
  <c r="M78" i="11"/>
  <c r="L78" i="11"/>
  <c r="K78" i="11"/>
  <c r="J78" i="11"/>
  <c r="I78" i="11"/>
  <c r="H78" i="11"/>
  <c r="G78" i="11"/>
  <c r="F78" i="11"/>
  <c r="E78" i="11"/>
  <c r="D78" i="11"/>
  <c r="C78" i="11"/>
  <c r="C78" i="8"/>
  <c r="D78" i="8"/>
  <c r="E78" i="8"/>
  <c r="F78" i="8"/>
  <c r="G78" i="8"/>
  <c r="H78" i="8"/>
  <c r="I78" i="8"/>
  <c r="J78" i="8"/>
  <c r="K78" i="8"/>
  <c r="L78" i="8"/>
  <c r="M78" i="8"/>
  <c r="N78" i="8"/>
  <c r="O78" i="8"/>
  <c r="P78" i="8"/>
  <c r="Q78" i="8"/>
  <c r="R78" i="8"/>
  <c r="S78" i="8"/>
  <c r="T78" i="8"/>
  <c r="U78" i="8"/>
  <c r="V78" i="8"/>
  <c r="W78" i="8"/>
  <c r="C79" i="8"/>
  <c r="D79" i="8"/>
  <c r="E79" i="8"/>
  <c r="F79" i="8"/>
  <c r="G79" i="8"/>
  <c r="H79" i="8"/>
  <c r="I79" i="8"/>
  <c r="J79" i="8"/>
  <c r="K79" i="8"/>
  <c r="L79" i="8"/>
  <c r="M79" i="8"/>
  <c r="N79" i="8"/>
  <c r="O79" i="8"/>
  <c r="P79" i="8"/>
  <c r="Q79" i="8"/>
  <c r="R79" i="8"/>
  <c r="S79" i="8"/>
  <c r="T79" i="8"/>
  <c r="U79" i="8"/>
  <c r="V79" i="8"/>
  <c r="W79" i="8"/>
  <c r="C80" i="8"/>
  <c r="D80" i="8"/>
  <c r="E80" i="8"/>
  <c r="F80" i="8"/>
  <c r="G80" i="8"/>
  <c r="H80" i="8"/>
  <c r="I80" i="8"/>
  <c r="J80" i="8"/>
  <c r="K80" i="8"/>
  <c r="L80" i="8"/>
  <c r="M80" i="8"/>
  <c r="N80" i="8"/>
  <c r="O80" i="8"/>
  <c r="P80" i="8"/>
  <c r="Q80" i="8"/>
  <c r="R80" i="8"/>
  <c r="S80" i="8"/>
  <c r="T80" i="8"/>
  <c r="U80" i="8"/>
  <c r="V80" i="8"/>
  <c r="W80" i="8"/>
  <c r="C81" i="8"/>
  <c r="D81" i="8"/>
  <c r="E81" i="8"/>
  <c r="F81" i="8"/>
  <c r="G81" i="8"/>
  <c r="H81" i="8"/>
  <c r="I81" i="8"/>
  <c r="J81" i="8"/>
  <c r="K81" i="8"/>
  <c r="L81" i="8"/>
  <c r="M81" i="8"/>
  <c r="N81" i="8"/>
  <c r="O81" i="8"/>
  <c r="P81" i="8"/>
  <c r="Q81" i="8"/>
  <c r="R81" i="8"/>
  <c r="S81" i="8"/>
  <c r="T81" i="8"/>
  <c r="U81" i="8"/>
  <c r="V81" i="8"/>
  <c r="W81" i="8"/>
  <c r="C82" i="8"/>
  <c r="D82" i="8"/>
  <c r="E82" i="8"/>
  <c r="F82" i="8"/>
  <c r="G82" i="8"/>
  <c r="H82" i="8"/>
  <c r="I82" i="8"/>
  <c r="J82" i="8"/>
  <c r="K82" i="8"/>
  <c r="L82" i="8"/>
  <c r="M82" i="8"/>
  <c r="N82" i="8"/>
  <c r="O82" i="8"/>
  <c r="P82" i="8"/>
  <c r="Q82" i="8"/>
  <c r="R82" i="8"/>
  <c r="S82" i="8"/>
  <c r="T82" i="8"/>
  <c r="U82" i="8"/>
  <c r="V82" i="8"/>
  <c r="W82" i="8"/>
  <c r="B82" i="8"/>
  <c r="B81" i="8"/>
  <c r="B80" i="8"/>
  <c r="B79" i="8"/>
  <c r="B78" i="8" l="1"/>
</calcChain>
</file>

<file path=xl/sharedStrings.xml><?xml version="1.0" encoding="utf-8"?>
<sst xmlns="http://schemas.openxmlformats.org/spreadsheetml/2006/main" count="1040" uniqueCount="434">
  <si>
    <t>Item</t>
  </si>
  <si>
    <t xml:space="preserve">Abstract </t>
  </si>
  <si>
    <t>for non OA articles - in the first round I was thinking 'just read the article'... but for machines that crawl abstracts etc it is impt that information here is complete and accurate</t>
  </si>
  <si>
    <t xml:space="preserve">Gives an overview of a study.
Does not provide enough detail to allow a judgment of reliability.
</t>
  </si>
  <si>
    <t>Because abstract includes essential information to readers</t>
  </si>
  <si>
    <t>no need to give detail here compare to material and methods</t>
  </si>
  <si>
    <t>insufficient information to allow judgement on reliability</t>
  </si>
  <si>
    <t>Further consideration; and attention to comments from others</t>
  </si>
  <si>
    <t>The abstract cannot possibly encompass the information required to assess reliability.  Last time I did not score; however this time I have decided to reflect this by scoring 2.</t>
  </si>
  <si>
    <t>The abstract might help to get a first overview of the study - it shouldn't be the basis for judging the reliability.</t>
  </si>
  <si>
    <t>Just because the score is now in a different; arbitrarily defined category; doesn't mean I need to give a reason.  It's a one-point change.</t>
  </si>
  <si>
    <t>Although it should be useful; in theory; the abstract often does not contain reliability information.</t>
  </si>
  <si>
    <t>The abstract is a conceptual overview and not the place for detail - some studies only have a small componenet of animal research and so will not contain anything of value relating to animal research</t>
  </si>
  <si>
    <t>Re-considered previous reponse and limited role of abstract in study interpretation.</t>
  </si>
  <si>
    <t>abstract does not proide you with adequate information to validate r determine the reliability of the experient</t>
  </si>
  <si>
    <t>New criteria to categorize assessment. Abstracts are important to have an idea of the study but it has no space for reliability information</t>
  </si>
  <si>
    <t>My original opinion was motivated by the widespread use of the abstract for basic communication. But its prevalence; the possibility of important details being omitted; and the other opinions convinced me to lower its importance.</t>
  </si>
  <si>
    <t>It is not possible to include all the details necessary to assess the reliability of the study; but abstract is important as it is used for screening.</t>
  </si>
  <si>
    <t>Background</t>
  </si>
  <si>
    <t>The rational of choosing the animal model and the similarities to human or other animal biology or condition</t>
  </si>
  <si>
    <t xml:space="preserve">Puts the study into context.
Provides the rationale for choosing the animal model, any biological similarities to humans or other animals, and to other conditions.
Does not necessarily provide information about reliability.
</t>
  </si>
  <si>
    <t>On reflection there might be important information in the background that might not be adequately captured elsewhere and that could have had an impact on the results obtained</t>
  </si>
  <si>
    <t>A marginal increase having read sample comments provided I felt a slight influence to score up</t>
  </si>
  <si>
    <t>context is important</t>
  </si>
  <si>
    <t>As per instruction I applied a more "extreme" scoring to help differentiate factirs I feel are or are not of major importance for RELIABILITY even if I think they are important to report</t>
  </si>
  <si>
    <t>Although the background should contain reliability information; it often does not and so is not useful.</t>
  </si>
  <si>
    <t>puts things into context; but not for judgement of reliability</t>
  </si>
  <si>
    <t>Not crucial</t>
  </si>
  <si>
    <t>less important ot assessing research reliability than s clear statement of research objectives and hypotheses</t>
  </si>
  <si>
    <t>This provides context but not the essence of reliability.</t>
  </si>
  <si>
    <t>Sometimes background cannot provide why they should initiate this animal experiments</t>
  </si>
  <si>
    <t>Objectives</t>
  </si>
  <si>
    <t>my thinking has evolved</t>
  </si>
  <si>
    <t>I have reconsidered how important it is that the objectives are clearly set out by the study's authors. This potentially avoids interpretive bias of what they set out to achieve versus what the results actually show.</t>
  </si>
  <si>
    <t>you can assess methodology; results and reliability without knowing the objectives. It is usually easy to define the objectives</t>
  </si>
  <si>
    <t>it is more general and need not to be animal specific</t>
  </si>
  <si>
    <t>On second thought; the objective of the study may not match the experimental design; or the analysis very well; but that may not make the data invalid; but inappropriate?</t>
  </si>
  <si>
    <t xml:space="preserve">Ethical statement </t>
  </si>
  <si>
    <t>Though I did not originally see this as speaking to the reliability of results; one comment about the necessity of these to trust overall study work convinced me of its importance.</t>
  </si>
  <si>
    <t>I don't recall whether the first time the question was about reliability. My thought regarding the ethics committee is that so many committees are only on paper in so many parts of the world that providing a name means absolutely nothing. In the US the IACUC has no authority over the science and reliability is a scientific measure and outcome. At the end of the day your conscience; and your ethos in being scrupulous about how you conduct your research is the guarantee for good meaningful reliable results.</t>
  </si>
  <si>
    <t>required but not important as rest of the mentioning will take care.</t>
  </si>
  <si>
    <t>Important in my view but not absolutely essential to assessing reliability of results</t>
  </si>
  <si>
    <t>gives idea about oversight but not really about reliability</t>
  </si>
  <si>
    <t>Important but not as important for results reliability; especically if ethical review has been at a programmatic rather than the indivdiual study level.</t>
  </si>
  <si>
    <t>reconsidered. Unimportant for the reliability of the results (other than a proxy)</t>
  </si>
  <si>
    <t>A marginal increase having read sample comments provided I felt a slight influence to score down. It is important but of low importance for reliability</t>
  </si>
  <si>
    <t>It needs to be declared; but is not crucial i.e. critical for the quality and reliability of the results</t>
  </si>
  <si>
    <t>Experimental animals</t>
  </si>
  <si>
    <t>Partly moved based on Peer Responses</t>
  </si>
  <si>
    <t>Knowing the detail is important to replicate but not to access reliability.  i think I have changed my mind again back to 5. It depends on the question you ask</t>
  </si>
  <si>
    <t>actually more important than I first thought</t>
  </si>
  <si>
    <t>hadn't thought this through</t>
  </si>
  <si>
    <t>Housing and husbandry</t>
  </si>
  <si>
    <t>Slighly less critical</t>
  </si>
  <si>
    <t>Important for judging whether housing and husbandry was appropriate for the species used, and whether bias could have been introduced.
Important to know for replication and how much the results could generalise, but not as important for the assessment of reliability.</t>
  </si>
  <si>
    <t>reproducibility</t>
  </si>
  <si>
    <t>This can have important implications for external validity</t>
  </si>
  <si>
    <t>Crucial to assess whether housing and husbandry are appropriate for the species and whether they are likely to introduce a bias in the results.</t>
  </si>
  <si>
    <t>Good practice but not essential for reliability</t>
  </si>
  <si>
    <t>Good to know for replication; and for how far the results generalise; but not crucial to the assessment of reliability.</t>
  </si>
  <si>
    <t>Not everything can be crucially important. Other items are more readily achievable and so lower-hanging fruit.</t>
  </si>
  <si>
    <t>Experimental procedures</t>
  </si>
  <si>
    <t>No how the experiment was run is important to identify potential confounders which is essential to assess the reliability</t>
  </si>
  <si>
    <t>Important to identify potential confounders.</t>
  </si>
  <si>
    <t>Animal care and monitoring</t>
  </si>
  <si>
    <t>Though I did not originally see this as speaking at all to reliability; I was convinced by comments about its importance for replicability (especially if pain reduction occurs during experimental procedures)</t>
  </si>
  <si>
    <t>Important for replication of the study.
Relatively less important for judging reliablity than other items.</t>
  </si>
  <si>
    <t>I have become more aware of this issue</t>
  </si>
  <si>
    <t>It is important to report on these aspects; but in comparison to details of the study design these aspects may not affect reliability as strong as for example blinding procedures.</t>
  </si>
  <si>
    <t>in an attempt to distribute the data more evenly; relative to the other items this seemed a bit less important</t>
  </si>
  <si>
    <t>important factor; but less than others</t>
  </si>
  <si>
    <t>I think I didn't score this in the last round so decided to this time. It's really important in terms of animal welfare and publishers trying to track compliance with appropriate standards but not sure is is vital to reliability.</t>
  </si>
  <si>
    <t>Considered less important compared to other factors when focussing on results reliability per se.</t>
  </si>
  <si>
    <t>less critical from scientific perspective</t>
  </si>
  <si>
    <t>This is if value but not critical and can be follows up by readers if necessary. In addition there are minimum standards that are a given.</t>
  </si>
  <si>
    <t>Outcome measures</t>
  </si>
  <si>
    <t>If the outcomes are not described and defined properly; the data is meaningless</t>
  </si>
  <si>
    <t>interpretation</t>
  </si>
  <si>
    <t>cannot be quantified as usual</t>
  </si>
  <si>
    <t xml:space="preserve">Inclusion and exclusion criteria </t>
  </si>
  <si>
    <t>This is critical to understand data loss and I think an important point that should be emphasised by ARRIVE particularly since this is one of the common weaknesses of much published material</t>
  </si>
  <si>
    <t>Important to understand data loss, and often not included in published material.</t>
  </si>
  <si>
    <t>more precise information; and explations</t>
  </si>
  <si>
    <t>usually mentioned in data interpretation.</t>
  </si>
  <si>
    <t>Study design</t>
  </si>
  <si>
    <t>to start experiments the design is very important</t>
  </si>
  <si>
    <t>informs reliability</t>
  </si>
  <si>
    <t>Randomisation</t>
  </si>
  <si>
    <t>For most studies the animals are chosen randomly from a specific genetic cohort (control/mutant). If animals are not chosen randomly then it is important to know what was the bias used in choosing the animals to be sure it has not affected the reliability of the results.</t>
  </si>
  <si>
    <t>So I have moved this up because it is important to have a statement whether randomised or not</t>
  </si>
  <si>
    <t>Not always essential</t>
  </si>
  <si>
    <t>Blinding</t>
  </si>
  <si>
    <t>In some instances blinding is critical; in others; either less so or simply not directly possible (e.g. a mouse model that has an overt physical phenotype). In this latter example; the experimenter should supply blinded data to the person(s) doing the analysis. In this round; I have placed more emphasis on the need for blinding as opposed to excuses not to!</t>
  </si>
  <si>
    <t>Sample size</t>
  </si>
  <si>
    <t>for statistical numbers and significance</t>
  </si>
  <si>
    <t>Statistical methods</t>
  </si>
  <si>
    <t>Thai was an error in last round. This is a critical issue</t>
  </si>
  <si>
    <t>Important for assessing the results and inferences made from them.
Less important if raw data are provided.</t>
  </si>
  <si>
    <t>knowing the methods used to analyse the data is crucial to asses whether the results are reliable; although this item loses importance if the raw data are provided</t>
  </si>
  <si>
    <t>for statistical interpretation and significance of data</t>
  </si>
  <si>
    <t>this directly informs the inferences made</t>
  </si>
  <si>
    <t>important but not crucuial</t>
  </si>
  <si>
    <t>Protocol registration</t>
  </si>
  <si>
    <t>Knowing if the experiments were pre-planned can be important for assessing its reliability.</t>
  </si>
  <si>
    <t>If SOPs could be written; it would be a supplement for journals not enabling long methodology. However; in some cases; methodology needs to be confidential up until patent application; for example</t>
  </si>
  <si>
    <t>It's not absolutely crucial but it is very good practice.  It still influences the assessment of reliability but I've been trying to spread the scores a bit and think this isn't as important as some others</t>
  </si>
  <si>
    <t>Focus is on reliability of results and this does not influence the results specifically.</t>
  </si>
  <si>
    <t>This step shouldn't affect the reliability.</t>
  </si>
  <si>
    <t>Not relevant to most studies and does not impact reliability</t>
  </si>
  <si>
    <t>not possible in all cases; nice; to have; but not essential</t>
  </si>
  <si>
    <t>I'm in two minds wheether it is vital for reliability of results - was mostly about trying to disperse my scores more</t>
  </si>
  <si>
    <t>wether the protocol was registere does not influence  the result outcomes</t>
  </si>
  <si>
    <t>Not important compared to others.</t>
  </si>
  <si>
    <t>Reassessed valus of this information</t>
  </si>
  <si>
    <t>Protocol registration is very important for the sake of research transparency; which is crucial to reprodutibility to confirmatory studies. In my first evaluation I did not take in consideration exploratory studies. Thus; my current view is important for any animal study and crucial for confirmatory ones.</t>
  </si>
  <si>
    <t>Typically unimportant for assessing reliability. Of course in some specific instances it may be important; however my new ranking reflects its relative importance in the big scheme of things.</t>
  </si>
  <si>
    <t>Numbers analysed</t>
  </si>
  <si>
    <t>The feedback from the first round was revealing in terms of clarifying some grey areas.</t>
  </si>
  <si>
    <t>I thought this might have been redundant with original sample size; but on second reading I see that this applies to attrition and to study design more than I originally thought.</t>
  </si>
  <si>
    <t>this is covered in sample size</t>
  </si>
  <si>
    <t>As per comments for Objectives; I have reviewed how important it is to state these parameters explicitly</t>
  </si>
  <si>
    <t>The importance of the stats and effect size vary according to the type of study.  For an "applied" study where 1 major hypothesis is being tested (similar to a clinical trial); selecting and applying the appropriate statistical tests is essential. For basic research studies exploring a series of small questions (with no prior data to estimate effect sizes) statistics are less important and indeed can be misleading. Here robustness comes from mechanistic testing (e.g. testing the role of a gene by knocking it out or overexpressing it).</t>
  </si>
  <si>
    <t>Data access</t>
  </si>
  <si>
    <t>The argument that for replication you might want to process the data yourself was a good one.  Though I think this would rarely happen so it isn't a first level but very important</t>
  </si>
  <si>
    <t>Important for validating the data and replicating analyses.
Less important for those who do not reanalyse others' data sets.
Less important if the design of the study itself is inadequate.</t>
  </si>
  <si>
    <t>I think this is more important because you cannot validate the results without the data and that data needs to be available for meta-analyses</t>
  </si>
  <si>
    <t>It is important to have acess to data for external validity</t>
  </si>
  <si>
    <t>discussions around other checklists</t>
  </si>
  <si>
    <t>can be supplied in supplementary</t>
  </si>
  <si>
    <t>as above</t>
  </si>
  <si>
    <t>Should be able to assess using only data on main report</t>
  </si>
  <si>
    <t>As above</t>
  </si>
  <si>
    <t>Clearly good practice; but I don't have the time to reanalyse everyone's data so I primarily depend on accurate reporting of results; not access to the data themselves.</t>
  </si>
  <si>
    <t>It is related to the good laboratory practices but not to the reproducibilty of results</t>
  </si>
  <si>
    <t>undecided about this- mostly data are almost irrelevant if the research design can be determined to be flawed and inadequate</t>
  </si>
  <si>
    <t>decided that all the relevant data might be within the paper; this question needs qualification and specification of external data sources</t>
  </si>
  <si>
    <t>Not always possible</t>
  </si>
  <si>
    <t>Interpretation/scientific implications</t>
  </si>
  <si>
    <t>I feel i did not give enough weight to the reflection on validity ie point B.  This could give an honent evaluation and encourages a tone of considering strength and weaknesses</t>
  </si>
  <si>
    <t>The interpretation doesn't affect the reliability. Failures on this level do not question the validity of the study.</t>
  </si>
  <si>
    <t>comparatively less weightage</t>
  </si>
  <si>
    <t>Second thoughts about the importance of this item for "reliability"</t>
  </si>
  <si>
    <t>This is the authors' view; the reader needs to judge too</t>
  </si>
  <si>
    <t>subjective; not a measure of reliability</t>
  </si>
  <si>
    <t>comments of other participants</t>
  </si>
  <si>
    <t>Conclusions are drawn by the scientists based on the data and reflect a perspective and understanding of data. Wrong interpretation does not directly reflect wrong data.</t>
  </si>
  <si>
    <t>You can assess reliability without knowing the interpretation. You should have your interpretation and then agree or not with the author. Knowing authors interpretation might actually bias the reader interpretation</t>
  </si>
  <si>
    <t>Interpretations/scientific implications are important for science in general; including animal research. However; in my opinion post hoc decisions have less impact on reprodutibility than beforhand decisions.</t>
  </si>
  <si>
    <t>As I was asked to have more items in lower tiers; I moved more conceptual ones (e.g. not directly related to data presentation) to slightly lower tiers.</t>
  </si>
  <si>
    <t>I have placed less importance on the interpretive aspects of a study when it comes to whether or not the study is (experimentally) reliable or reproducible.</t>
  </si>
  <si>
    <t>Assessing the implications of the work is somewhat personal and not crucial to reliability.</t>
  </si>
  <si>
    <t>Not sure why I put 8 before. Prob 5 or 6 now. This is mostly how an author interprets a study; which is somewhat independent of what was done or not done. I do think that the superficial reader; however; relies heavily on this encapsulation so it has value.</t>
  </si>
  <si>
    <t>I think this part of the ARRIVE like the sections on abstract and introduction are not relevant . All authors know that these things need to be fine. They just read as slightly patronising and are not really about transparency of animal experimentation.</t>
  </si>
  <si>
    <t>This is authors view and does not affect the reliability of conduct of the study. If study conduct and results of the study are reported accurately the reader can do this.</t>
  </si>
  <si>
    <t>reporting limitations and your own biases helps others when trying to replicate your results or understand the context better. But it is not of the same importance as statistics; animal-related info; etc.</t>
  </si>
  <si>
    <t>This is not crucial i.e. critical for the quality and reliability of the results</t>
  </si>
  <si>
    <t>this is the subjective part of the paper and with time becomes less important</t>
  </si>
  <si>
    <t>Generalisability/translation</t>
  </si>
  <si>
    <t>Important issue but not to reliability. Second assessment helped realize that.</t>
  </si>
  <si>
    <t xml:space="preserve">Subjective interpretations of data do not affect the reliability of the resuts.
Relatively less important for judging reliablity than other items.
</t>
  </si>
  <si>
    <t>Again; I don't recall the previous round to be about reliability. I don;t see why a genralizable outcome would be more or less reliable than one that is relevant only to one species or only to humans?</t>
  </si>
  <si>
    <t>important but not possible always to predict</t>
  </si>
  <si>
    <t>The generalisability question is more linked to internal validity than to reliability.</t>
  </si>
  <si>
    <t>This doesn't affect reliability per se</t>
  </si>
  <si>
    <t>The generalizability of the study if often open to author interpretation and doesn't have to do with the reliability of the study itself.</t>
  </si>
  <si>
    <t>Based on feedback; it might  be important but not crucial for the reliability of the result</t>
  </si>
  <si>
    <t>Likely to conduct own evaluation of the translational relevance of a model for the specific question being asked</t>
  </si>
  <si>
    <t>I can make this judgement; so reporting by the authors is not essential for this assessment.</t>
  </si>
  <si>
    <t>Generalisability/translation is not always a mandatory outcome of animal research. In my opinion; generalisability is  important to most of the research questions but it not necessary to reliability of the data in animal research.</t>
  </si>
  <si>
    <t>Though I believe such a statement is important to set boundary conditions for future extensions or replications of research; I agreed slightly with one shared opinion that this might be largely guesswork on the part of the author.</t>
  </si>
  <si>
    <t>This is authors view and does not affect the reliability of the study. The conduct and results of the study needs to be reported accurately.</t>
  </si>
  <si>
    <t>question of interpretation</t>
  </si>
  <si>
    <t>Declaration of interests</t>
  </si>
  <si>
    <t>I feel more aware of bias arising from investment in outcome and therefore feel transparency in this arena is important to address this.</t>
  </si>
  <si>
    <t>recent publicity  suggests it is more important for readers in assessing risk of assessment  bias and potential for spin</t>
  </si>
  <si>
    <t>important but not crucial</t>
  </si>
  <si>
    <t>In an effort to spread the scores I moved this item on notch down.</t>
  </si>
  <si>
    <t>Important in my view but it casts a broader shadow over the whole team not necessarily the reliability of particular results</t>
  </si>
  <si>
    <t>This is important and a part of protocol compliance checklist. But not crucial for only judgeing  for the statement.</t>
  </si>
  <si>
    <t>Results can still be interrogarted for reliability using the other factors</t>
  </si>
  <si>
    <t>If the study is conducted and reported accurately this does not influence the reliability.</t>
  </si>
  <si>
    <t>↑</t>
  </si>
  <si>
    <t>↓</t>
  </si>
  <si>
    <t>Score change</t>
  </si>
  <si>
    <t>this is not the correct place for my comment but I can't find again the use of the phrase "independently verified". These are concepts that apply to some of the developed world countries (not all) and may not be either applicable in others or understood the same way an english speaking person means them; or as defined by law/regulations.</t>
  </si>
  <si>
    <t>In general; I would recommend splitting different concepts into separate letters (e.g. a; b; c; d). I would split financial and non-financial as well as funding sources from role of the funders.</t>
  </si>
  <si>
    <t>Advisable to report this but need specific guidelines on what is relevant in declaration</t>
  </si>
  <si>
    <t>Conflicts of interest are extremely important</t>
  </si>
  <si>
    <t>Based on clinical work; people can hide the important conflicts in a list of them. I do not judge people with conflicts as poor scientitists and infact they often have more rigorous standards.</t>
  </si>
  <si>
    <t>this is required by most journals so maybe ARRIVE doesn't specifically need to address it</t>
  </si>
  <si>
    <t>This belongs to the domain of scientific integrity which should be integral part of the institutes policy. Hence counts as a default.</t>
  </si>
  <si>
    <t>I am yet to jump on the bandwagon that chastises and assumes all authors with conflicts are negative conflicts and so long as the data are presented clearly then this these 3 items are of less importance to me than others. However; if what I am reading is a really ambiguous piece of work and I cant figure out whether or not I am reading bad research or biased research then these items may help provide some guidance.</t>
  </si>
  <si>
    <t>Very important to see if there are external influences that might affect the conduct of the study</t>
  </si>
  <si>
    <t>Maybe this can be combined with "b" study limitations; above.</t>
  </si>
  <si>
    <t>For the reader to infer - this is essentially speculation</t>
  </si>
  <si>
    <t>In some subject areas authors will not feel the need for such speculation</t>
  </si>
  <si>
    <t>this would depend more on the scope of the journal</t>
  </si>
  <si>
    <t>Expect to see if relevant to study</t>
  </si>
  <si>
    <t>Depends very much on the type of research. Fundamental research: then less important.</t>
  </si>
  <si>
    <t>I think discussion may be more flexible than other parts of the manuscript. However; acknowledeg the limitations is really important.</t>
  </si>
  <si>
    <t>This is not important for the reliability of the results per se but important for understanding the relevance of the results</t>
  </si>
  <si>
    <t>this should of course match the actual results; but does not influence the reliability of the results themselves</t>
  </si>
  <si>
    <t>Generalisability / translation</t>
  </si>
  <si>
    <t>For me; this would mainly be scientific interpretation; rather than animal model/imprecision based - following journal style</t>
  </si>
  <si>
    <t>Part A is less important - that is for reviewers to decide.  It is for Part B that I gave a 9</t>
  </si>
  <si>
    <t>(a) is less important than (b) for assessing reliability</t>
  </si>
  <si>
    <t>I think "a" can be excluded because this is not something that folks ever miss; and as written is too vague to give specific reminders. "b" is more important; but is harder to enforce and check off.</t>
  </si>
  <si>
    <t>This is the authors opinion so is not crucial</t>
  </si>
  <si>
    <t>Primary purpose of investigation</t>
  </si>
  <si>
    <t>Interpretation / scientific implications</t>
  </si>
  <si>
    <t>this statement needs to include the possibility that it is all presented within the paper for example individual animal results in tabular form</t>
  </si>
  <si>
    <t>Add clarification: "...where data underlying reported results are available" because "study data" might imply more than is needed.</t>
  </si>
  <si>
    <t>This is weak sauce. For animal research there are far fewer PII concerns. At a minimum the individual animal data for all analyses should be provided at time of publication and included with the paper or a DOI linking to a repository</t>
  </si>
  <si>
    <t>To assess reliability you would like to independently analyse the data. Some journals request this others do not. It would  expose poor data analysis.</t>
  </si>
  <si>
    <t>A nice to have but slightly less critical than other items</t>
  </si>
  <si>
    <t>This item has to be considered in concert with the description of the statistical method. If the data is provided open access then the level of importance on the stats analysis performed by authors is drastically downgraded in my opinion. Simply because if I have the data available; I can always run my own stats. If however the data is not available and I can only rely on what the authors report then the data analysis and stats becomes far more crucial.</t>
  </si>
  <si>
    <t>Not necessary for assessing reliability but good practice. The authors can always be contacted about this if necessary</t>
  </si>
  <si>
    <t>Report ALL analyses even if they are not statistically significant or they were 'similar'</t>
  </si>
  <si>
    <t>You are asking the community to do things that they do not normal do e.g. Confident intervals.</t>
  </si>
  <si>
    <t>May not be relevant in this form for specific study being carried out</t>
  </si>
  <si>
    <t>Without this there are no results to assess!</t>
  </si>
  <si>
    <t>To assess if the proposed power calculation used the correct estimate of mean so and n</t>
  </si>
  <si>
    <t>it is also important to report baseline data separately to get a detailed picture of the characteristics of the experimental animals.</t>
  </si>
  <si>
    <t>strictly speaking it should say not % only</t>
  </si>
  <si>
    <t>Possible to roll "b" into the exclusion criteria question. Where ever it is; this is an important and under-reported N.</t>
  </si>
  <si>
    <t>This issue is so important; in many cases; the number of animals was not be clearly described according to each procedure or experiments; even it can be overlapped.</t>
  </si>
  <si>
    <t>Without this the results are uninterpretable</t>
  </si>
  <si>
    <t>To assess if the proposed power calculation used the correct estimate of mean SD and n. And to assess attrition bias.</t>
  </si>
  <si>
    <t>where appropriate</t>
  </si>
  <si>
    <t>Mention the subject even it was not registerd</t>
  </si>
  <si>
    <t>This should be in the abstract (at end) with a DOI to the protocol. Any deviations from the protocol should be an second item (b.) here.</t>
  </si>
  <si>
    <t>Recommended addition to that item: "If no protocol was registered; is other evidence of a-priori hypothesis generation provided? If analyses were influenced by collected data; are results described as exploratory without use of inferential statistics; including p-values?</t>
  </si>
  <si>
    <t>protocol registration may not be applicable to many parts of the world. It needs to be clear that absence of such a procedure is not negatively perceived during the review process.</t>
  </si>
  <si>
    <t>Are we doing clinical trials or experiments that evolve? Anyone within the UK has protocols; but to formally register them like a clinical trial when the experiment is not a clinical trial would create extra work. Pharma would not do this as it would give their secrets away if there was a formal registry.</t>
  </si>
  <si>
    <t>This is essential for research on research but many will question its value believing that a "publication" is sufficient.</t>
  </si>
  <si>
    <t>A nice to have but less important initially than specific detals in paper</t>
  </si>
  <si>
    <t>This is great if it's done before the analysis takes place.  Afterwards it's not helpful</t>
  </si>
  <si>
    <t>It is important to mention details of additional or sub analysis used in exploratory studies.</t>
  </si>
  <si>
    <t>This is horribly vague. Indicate all statistical test(s) for each experiment and outcome. Specify the EU and all variables including confounders/co-variates for each test</t>
  </si>
  <si>
    <t>the issue of experimental unit is replicated from an earler question and probably should not be in both places</t>
  </si>
  <si>
    <t>Clarify item a: "Provide the name and all test statistics for each test run. Refer to APA reporting guidelines for details needed for each test.</t>
  </si>
  <si>
    <t>Appropriate statistical analysis underpins the reliability of the results</t>
  </si>
  <si>
    <t>This section is probably the place to ensure that data peeking is addressed. Ethics boards encourage checking for significance frequently in order to minimize N; but this invalidates the p-values. Recommended wording "If significance was tested sequentially during data collection; state it. If methods were used to correct the false discovery rate; such as sequential analyses with pre-specified thresholds; describe it.</t>
  </si>
  <si>
    <t>This should be in each experiment AND per outcome. A single experiment may have a primary outcome and many secondary outcomes.</t>
  </si>
  <si>
    <t>This is the most crucial factor in hypothesis-testing. It is very important to note the assumptions made and clearly justified when calculating sample size. One other critical factor here is the reliability of the previous references used in obtaining data for sample size calculation. However; it will be very difficult to capture that in the check list.</t>
  </si>
  <si>
    <t>Even when it was not carried out; I think is important to mention it and explain why one was unable to do it.</t>
  </si>
  <si>
    <t>Needed in advance not post hoc. Providing this shows that the research was well planned but not absolutely essential for the reliability of the results</t>
  </si>
  <si>
    <t>This is the cornerstone of clinical work and is part of the approval process for animal work; but this is simply not reported in the vast majority of studies. You get numbers of animals from looking at the results</t>
  </si>
  <si>
    <t>can indicate in flow diagram</t>
  </si>
  <si>
    <t>Is a. 'During allocation' supposed to be allocation concealment? Just like randomisation above; these should all ask for the method of blinding. You can't assess whether the blinding was reasonable if you don't know the method.</t>
  </si>
  <si>
    <t>Also vital but not always possible</t>
  </si>
  <si>
    <t>Can indicate in flow diagram. To minimize potential confounding factors it is also important to note the time gap between measurements and procedures.</t>
  </si>
  <si>
    <t>Like blinding; randomisation too needs to be specified separately for each stage of the experiment. In e.g. non-blinded studies;  randomisation may be broken at performance;  and should then be rereandomised for outcome assessment</t>
  </si>
  <si>
    <t>If randomization is important enough to be a tag on sentence then make it item b on its own and make confounders c.</t>
  </si>
  <si>
    <t>It is good to know.</t>
  </si>
  <si>
    <t>Vital but not always possible</t>
  </si>
  <si>
    <t>If studies are replicted should we be indicating that this is now an outcome and requires authors to describe how they analyzed the differences between experiments (e.g. did they eyeball some gels)?</t>
  </si>
  <si>
    <t>Period of study (how the experimental units were managed during the experiment; whether they were all carried out at once or staggered)</t>
  </si>
  <si>
    <t>In complex study designs it is useful to have a flow chart.</t>
  </si>
  <si>
    <t>Experiment and "replicates" is actually used differently across fields; annoyingly. I think this needs clarification in a checklist. Perhaps add "using distinct groups or populations." "Independent" could refer to a different lab group or to a different study group; both are good; but it is not clear.</t>
  </si>
  <si>
    <t>essential</t>
  </si>
  <si>
    <t>Key to assessing what was done and hence the validity of the results</t>
  </si>
  <si>
    <t>essential to assessing whether the power calculation and statistical analysis plan are correct</t>
  </si>
  <si>
    <t>it is important to differentiate whether these criteria were defined at the beginning of the experiment or while it is on going or at the end.</t>
  </si>
  <si>
    <t>From my experience a priori Inclusion/Exclusion criteria are often misunderstood.  Some scientists interpret inclusion/exclusion criteria as applicable to choosing specimens to study (such as inclusion of both sexes in an experiment). Others interpret inclusion/exclusion criteria as exclusive to decisions made regarding specimens or data after experiments have been initiated.  I here refer to the latter.</t>
  </si>
  <si>
    <t>Add: Describe any post-hoc exclusions from the entire study population. If "representative samples" are used at any point; are inferences made from them that take into account likely sampling bias.</t>
  </si>
  <si>
    <t>Why switch from animals/experimental unit to data points? This will be unclear to some readers. There is an a. and b. here. a. = criteria for inclusion/exlcusion. b. what was excluded from the analysis (e.g. unplanned mortality; outliers etc.)</t>
  </si>
  <si>
    <t>Yes; where they exist</t>
  </si>
  <si>
    <t>Even when inclusion or exclusion criteria is not planned beforehand; it is important to mention if there was or not.</t>
  </si>
  <si>
    <t>Vital for assesing potential biases</t>
  </si>
  <si>
    <t>essential to assessing seletion and attrition bias</t>
  </si>
  <si>
    <t>Inclusion and exclusion criteria</t>
  </si>
  <si>
    <t>As appropriate.</t>
  </si>
  <si>
    <t>For a. the unit of measure is missing or unclear frequently. Shouldn't outcomes come after Study Design? One challenge we have is aligning the objectives authors state (like studying reductions in stress and pain) and relating them to the myriad of biological outcomes they measure. This could be clarified here by asking authors to link outcomes to objectives.</t>
  </si>
  <si>
    <t>essential to include whether these were prespecified!</t>
  </si>
  <si>
    <t>If we don't know the outcomes we can't asses the results at all</t>
  </si>
  <si>
    <t>mention if the personnel involved were trained and if the persons who monitored and cared changed or not.</t>
  </si>
  <si>
    <t>It could be provided as supplementary material to be as detailed as possible.</t>
  </si>
  <si>
    <t>I think the 2 issues require different answers - humane endpoints are important in their own right but probaly not crucial to the reliability of results. The alleviation of pain could well affect the reliability of results (especially between similar studies)  so should potentially have a higher priority</t>
  </si>
  <si>
    <t>This is often crucial from an experimental point of view but is also crucial for ensuring ongoing community support for the research effort</t>
  </si>
  <si>
    <t>will be more relevant in some cases than others</t>
  </si>
  <si>
    <t>Vital but not in relation to the reliability of the results</t>
  </si>
  <si>
    <t>A bit indirect; but describing humane endpoints could help assess attrition bias</t>
  </si>
  <si>
    <t>Same as thought as above.</t>
  </si>
  <si>
    <t>Use of standardised procedures in any experiment is vital. Hence need to provide details of standardisation and use of quality assurance (QA) and quality control (QC) methods; mentioning the use of validated methods and equipment for procedures. For e.g. if blood glucose is measured duration of fasting; type of collecting tubes; name of the laboratory where it was analysed (whether accredited or not) which may give a clear idea about the QA &amp; QC thus validity of laboratory data.</t>
  </si>
  <si>
    <t>Sufficient detail to allow replication is critical</t>
  </si>
  <si>
    <t>These are crucial to allow others to replicate and to assess the reliability</t>
  </si>
  <si>
    <t>Helps assess the external validity of the intervention; but a study can be reliable without being externally valid.</t>
  </si>
  <si>
    <t>Enrichment could be considered as a separate sub-item</t>
  </si>
  <si>
    <t>I find it strange that this item gets so little attention given it's importance for GLP and requirement from regulators like the FDA. e.g. CFR - Code of Federal Regulations Title 21</t>
  </si>
  <si>
    <t>Importamce depends upon the study: high for behavioural and toxicology lower for other types of studie</t>
  </si>
  <si>
    <t>In my field of neuroscience this is crucial; but I accept that in other fields this may be less important</t>
  </si>
  <si>
    <t>this depends on context - crucial for some studies (e.g. socail behaviour; pain etc) and potentially not others. Is there a way that this could be made a higher or lower priority depending on study objective?</t>
  </si>
  <si>
    <t>this can actually effect results!</t>
  </si>
  <si>
    <t>Given the differences one can see between single and group housed animals and the current debate in thermal control of living conditions and potential confounders in metabolic research this is very important; however in other fields I expect some would not rate this high</t>
  </si>
  <si>
    <t>health status? Sometimes animals have diseases such as mouse hepatitis and this is never disclosed. However; clearly; it would confound a study.</t>
  </si>
  <si>
    <t>Reuse of animals after being used for research; including adopting out</t>
  </si>
  <si>
    <t>The precise nomenclature of â€œsubstrainâ€ as well as that of â€œstrainâ€ should be described in scientific papers.</t>
  </si>
  <si>
    <t>I don't think "other relevant information" should typically belong in a checklist. Source of animals and previous procedures seem like they should either be included in item a; given their own item; or those additional items be added to that list of 2 (I cannot think of what that would be given that husbandry is covered).</t>
  </si>
  <si>
    <t>a more important than b</t>
  </si>
  <si>
    <t>If this information is not available you cannot properly interpret the results therefore the reliability of the data is in question</t>
  </si>
  <si>
    <t>Yes; the relevant details would be essential. Bear in mind the weight information might not necessarily be available.</t>
  </si>
  <si>
    <t>This is important to underpin the approach. But I'm not an expert in this</t>
  </si>
  <si>
    <t>Helps assess the likelihood of differences at baseline between experimental groups; which helps assess selection bias</t>
  </si>
  <si>
    <t>This should provide which guidelines were followed for approval. Many countries follow different (unethical standards) for animal research. The reader still has to have trust in the committee and is unlikely to be provide with a protocol if requested; but guidelines are usually public at least.</t>
  </si>
  <si>
    <t>I don't know that the name of the committee achieves anything. It tells us nothing about the level of involvement especially in parts of the world where laws are absent or not enforced. It provides a false sense of</t>
  </si>
  <si>
    <t>It would be crucial to state that ethical approval is in place. Not sure if name of the committee is essential.</t>
  </si>
  <si>
    <t>The ethical statement can indicate that experimentation was performed in a certain way; but many authors play lip-service to this.</t>
  </si>
  <si>
    <t>No work should be reported without this</t>
  </si>
  <si>
    <t>Crucial for transparency; and auditing of procedures; but not so much for reliability</t>
  </si>
  <si>
    <t>Without this we can't be sure the study has the proper oversight</t>
  </si>
  <si>
    <t>An ethical statement without actually providing access to the study protocol / ethical application; does not enable the reader to check for power; measures to reduce bias; check for HARKing; etc.</t>
  </si>
  <si>
    <t>Ethical statement</t>
  </si>
  <si>
    <t>This would often be in a Results section for the journals I am used to. It would be introduced in a very general way in the Introduction (as an overview).</t>
  </si>
  <si>
    <t>For a typical life science paper with in vivo models (say mice); background and objectives are covered in the introduction.</t>
  </si>
  <si>
    <t>Declaration of whether study is exploratory or confirmatory (hypothesis generating or confirming)</t>
  </si>
  <si>
    <t>This should read "... all research objectives..."</t>
  </si>
  <si>
    <t>It is important to clearly mention the hypothesis in hypothesis-testing studies whereas objectives need to be clearly mentioned in exploratory or mechanistic studies.</t>
  </si>
  <si>
    <t>While explicit objectives are no doubt important; whether or not they atre crucial to reliability is questionable since they can often be written retrospectively once data analysis is complete. When we reach a time that animal research is pre-registered then "objectives" will increase in importance as we have a prospectively registered document to compare to.</t>
  </si>
  <si>
    <t>If the objectives aren't clear then the reliability of the results can't be assessed</t>
  </si>
  <si>
    <t>slightly indirect; but knowing the hypotheses is important to know the primary outcome(s) which in turn is important to check for a correct power calculation</t>
  </si>
  <si>
    <t>This would usually be in a Results section for the journals I am used to.</t>
  </si>
  <si>
    <t>A statement about search for alternatives to animal use with references</t>
  </si>
  <si>
    <t>If the Background score was based only on item a; then this would be a less important item. The Crucial content here is that the animal species and model used is explained.</t>
  </si>
  <si>
    <t>Not really important but needed as the setting for the research</t>
  </si>
  <si>
    <t>There are a lot of adjectives here (e.g. 'key'; 'principal'). Do we define these in the E&amp;E and standard terms like 'primary outcome'? Could 'key' methods be defined as those that are considered crucial in the methods section?</t>
  </si>
  <si>
    <t>Often the content of the abstract is determined by journal instructions and therefore we may be unfairly critiquing authors for the restraints put on them by journals</t>
  </si>
  <si>
    <t>After the title; the abstract is the first point of contact of a reader with a publication. It must accurately reflect the papers content</t>
  </si>
  <si>
    <t>Abstracts should be more highly structured; ARRIVE is an opportunity to encourage key reporting of details. Potential list of items to include in this section (in addition to those already listed): study design; number of studies/experiments included; key constraints.</t>
  </si>
  <si>
    <t>If background and objectives is already provided; abstract may not be essentially needed. If it is possible; please try to avoid of overlapping with the other parameter (or items).</t>
  </si>
  <si>
    <t>This comment applies to the whole article: the type of language we scientists use and the fact that we publish exclusively in English; a language that is not primary for the majority of countries; creates issues. Nuances are lost; and  often clarity is as well.</t>
  </si>
  <si>
    <t>A number of reasearchers have questioned utility of strains in abstract itself</t>
  </si>
  <si>
    <t>Discussing strains; key methods..etc would not usually be in an abstract for the kind of journals I publish in (species usually would)</t>
  </si>
  <si>
    <t>I don't think the animal species is always relevant in the abstract as often puts off readers when research is still applicable to them. Also; not always space for methods in the abstracts.</t>
  </si>
  <si>
    <t>It is crucial as most readers use this as a screening tool. Thus all crucial items have to be summarised in the abstract. Structured abstract is better.</t>
  </si>
  <si>
    <t>The abstract is a summary but can't be used alone to assess the reliability of the results</t>
  </si>
  <si>
    <t>The abstract provide details of the results and can tell you about the methodology; but does not indicate about reliability</t>
  </si>
  <si>
    <t>Abstract</t>
  </si>
  <si>
    <t xml:space="preserve">This depends on context - this is crucial for some studies (e.g. social behaviour; pain, metabolism, neuroscience, toxicology etc) however less important in other fields </t>
  </si>
  <si>
    <t>This is essential for research on research but some question its value for primary research, believing that reporting specific details in a publication are sufficient</t>
  </si>
  <si>
    <t>How the suggestion was processed</t>
  </si>
  <si>
    <t>5. Sex of the person in charge of carrying out in vivo experiments (might be critical in some situations)</t>
  </si>
  <si>
    <t>11. Period of study (how the experimental units were managed during the experiment; whether they were all carried out at once or staggered)</t>
  </si>
  <si>
    <t>12. Severity classification (expected versus observed; mild; moderate; severe)</t>
  </si>
  <si>
    <t>13. Harm-benefit analysis/ Cost-benefit analysis</t>
  </si>
  <si>
    <t>14. Method(s) for the disposal of hazardous (chemical; physical; biological) materials</t>
  </si>
  <si>
    <t>15. Reuse of animals after being used for research; including adopting out</t>
  </si>
  <si>
    <t>18. Veterinary oversight of animal health and wellbeing: Describe the level of veterinary oversight</t>
  </si>
  <si>
    <t>19. Inter- and intra-observer reliability (report on that)</t>
  </si>
  <si>
    <t>22. Statistical analysis plan before analysis begins (this is separate from the protocol)</t>
  </si>
  <si>
    <t>23. In results; outcome and estimates; why is only effect size stated? Does this not require a comparison of two groups and therefore ignores animal work that is not directly comparing an intervention? for example; field based wildlife studies often do not have a comparator group. How would they answer this question? I think what we really want here is just to make sure the outcome is reported in the most appropriate or discipline specific relevant way with variance identified ....?</t>
  </si>
  <si>
    <t>24. The exact sample size (not ranges)</t>
  </si>
  <si>
    <t>25. In some PhD programs; publication is a mandatory step to receive the certificate. In my view it seems a conflict of interest. I think a statement on this is crucial to transparency.</t>
  </si>
  <si>
    <t xml:space="preserve">26. Peer review on the interpretation of different language   </t>
  </si>
  <si>
    <t>27. Bank of animal experiment: All results related in Bank like genebank to key words to avoid double trials.</t>
  </si>
  <si>
    <t>28. Comment on 3Rs (measures taken to replace; reduce; refine)</t>
  </si>
  <si>
    <t>29. Randomisation specified per stage of the experiment (allocation; performance and housing; detection)</t>
  </si>
  <si>
    <t>30. A statement about search for alternatives to animal use with references</t>
  </si>
  <si>
    <t>31. Declaration of whether study is exploratory or confirmatory (hypothesis generating or confirming)</t>
  </si>
  <si>
    <t>n/a</t>
  </si>
  <si>
    <t>Participant</t>
  </si>
  <si>
    <t xml:space="preserve">n/a </t>
  </si>
  <si>
    <t>none</t>
  </si>
  <si>
    <t>Reporting limitations and potential bias helps others to understand and replicate the study.
Subjective interpretations of data do not affect the reliability of the resuts.
Relatively less important for judging reliablity than other items.</t>
  </si>
  <si>
    <t xml:space="preserve">Important for transparency, both for exploratory and hypothesis-testing research.
Relatively less important for judging reliablity than other items.
Whether the protocol was registered does not influence the results directly. </t>
  </si>
  <si>
    <t>It is important to know how animals are assigned to groups to assess whether any bias was introduced.
Randomisation is not always essential.</t>
  </si>
  <si>
    <t>The outcomes need to be described and defined properly for the data to be meaningful.</t>
  </si>
  <si>
    <t xml:space="preserve">Knowing the detail is important to replicate but not to assess reliability. </t>
  </si>
  <si>
    <t>Important to include for the reader to trust the overall study.
Less important for assessing the quality and reliability of results.
Ethical oversight varies in different places, some assess entire programmes rather than individual studies.</t>
  </si>
  <si>
    <t xml:space="preserve">Clearly setting out objectives allows readers to compare what a study set out to achieve with what the results actually show.
Methods and results can be assessed without the objectives being defined.
If the objectives do not match the experimental design, the data may be inappropriate, but could still be reliable. </t>
  </si>
  <si>
    <t>Knowing the objectives helps assess whether there is an inflated type I error rate in the analyses; but it's not crucial to determining reliability.</t>
  </si>
  <si>
    <t>The abstract is a summary but can't be used alone to assess the reliability of the results
It is crucial as most readers use this as a screening tool. Thus all crucial items have to be summarised in the abstract</t>
  </si>
  <si>
    <t>Not really important but needed as the setting for the research
If the Background score was based only on subitem a; then this would be a less important item. The crucial content here is that the animal species and model used is explained</t>
  </si>
  <si>
    <t>Knowing the hypotheses is important to know the primary outcome(s), which in turn is important to check for a correct power calculation
If the objectives aren't clear then the reliability of the results can't be assessed
Explicit objectives are important; whether they are crucial to reliability is questionable since they can often be written retrospectively once data analysis is complete</t>
  </si>
  <si>
    <t>Without this we can't be sure the study has the proper oversight
Crucial for transparency; and auditing of procedures; but not so much for reliability</t>
  </si>
  <si>
    <t>Helps assess the likelihood of differences at baseline between experimental groups, which helps assess selection bias
If this information is not available you cannot properly interpret the results, therefore the reliability of the data is in question</t>
  </si>
  <si>
    <t>Helps assess the external validity of the intervention; but a study can be reliable without being externally valid
Sufficient detail to allow replication is critical</t>
  </si>
  <si>
    <t xml:space="preserve">A bit indirect, but describing humane endpoints could help you to assess attrition bias
Humane endpoints are important in their own right but not crucial to the reliability of results
The alleviation of pain could well affect the reliability of results so should potentially have a higher priority
</t>
  </si>
  <si>
    <t>If we don't know the outcomes we cannot asses the results at all
It is essential to report whether these were prespecified</t>
  </si>
  <si>
    <t>Essential to assess selection and attrition bias
Even when inclusion or exclusion criteria are not planned beforehand, it is important to mention</t>
  </si>
  <si>
    <t>Essential to assess whether the power calculation and statistical analysis plan are correct
Key to assessing what was done and hence the validity of the results</t>
  </si>
  <si>
    <t>Vital but not always possible
Even when it was not carried out, it is important to mention it and explain why one was unable to do it</t>
  </si>
  <si>
    <t>Providing this information shows that the research was well planned, but it is not absolutely essential for the reliability of the results
This is the most crucial factor in hypothesis-testing. It is very important to check that the assumptions made are clearly justified when calculating sample size</t>
  </si>
  <si>
    <t>Important to assess attrition bias
Without this the results are uninterpretable</t>
  </si>
  <si>
    <t>This allows you to determine whether the estimate of mean and standard deviation used for the power calculation was appropriate
Without this there are no results to assess</t>
  </si>
  <si>
    <t>Not necessary for assessing reliability, but good practice. The authors can always be contacted about this if necessary
To assess reliability you would like to independently analyse the data</t>
  </si>
  <si>
    <t>This does not influence the reliability of the results themselves
This is the authors opinion so is not crucial
(a) is less important than (b) for assessing reliability</t>
  </si>
  <si>
    <t>This is not important for the reliability of the results, per se, but important for understanding the relevance of the results
For the reader to infer - this is essentially speculation</t>
  </si>
  <si>
    <t>These are very important to check if there are external influences that might affect the conduct of the study
These only become important if the data are not clearly presented</t>
  </si>
  <si>
    <t>1. Some information about the training for the people who did the procedures. How many years experience or some kind of level of skill from 1 to 9 as well. It should be interesting on how people grade themselves
2. Training in laboratory animal science and ethics: Describe the training (e.g. hours) that study directors and persons who perform procedures have undergone
3. Competence of persons who perform procedures: How was the competence of persons who performed procedures on animals; formally confirmed and maintained?
4. Experience of personnel involved in the study; and if the procedures were performed by one investigator or otherwise mention what was carried out by whom</t>
  </si>
  <si>
    <t>6. Name and location of the facility the study is carried out and whether it is accredited or not
7. International Accreditation Status e.g. AAALAC; GLP
8. Ethical review: A statement that the Animal Ethics Committee reviewing the protocol; complies with relevant laws and standards</t>
  </si>
  <si>
    <t>9. Non-traditional methods reporting. For complex procedures or experimental designs; are diagrams or even online videos used to clarify procedures?
10. Figure of experimental design / time schedule</t>
  </si>
  <si>
    <t>Entries that did not meet the inclusion criteria are highlighted in blue</t>
  </si>
  <si>
    <t>16. How important is disclosure of the pathogen disease status of the animals used?
17. Hygiene status</t>
  </si>
  <si>
    <t>Median</t>
  </si>
  <si>
    <t>Q1</t>
  </si>
  <si>
    <t>Q3</t>
  </si>
  <si>
    <t>n=</t>
  </si>
  <si>
    <t>Max n</t>
  </si>
  <si>
    <t>Min n</t>
  </si>
  <si>
    <t>7-9 range</t>
  </si>
  <si>
    <t>4-6 range</t>
  </si>
  <si>
    <t>1-3 range</t>
  </si>
  <si>
    <t>20. Reproduction of the result; if sample size calculations are not used</t>
  </si>
  <si>
    <t>21. Measures taken to improve reproducibility and external validity (e.g. Including heterogeneity)</t>
  </si>
  <si>
    <t>Not related to existing item and does not meet the 10% threshold (7 panel members) to include a new item</t>
  </si>
  <si>
    <t>Agreement &gt;70%</t>
  </si>
  <si>
    <t>Number of items with &gt;70% agreement</t>
  </si>
  <si>
    <t xml:space="preserve">Min </t>
  </si>
  <si>
    <t>Max</t>
  </si>
  <si>
    <t>Results</t>
  </si>
  <si>
    <r>
      <rPr>
        <i/>
        <sz val="10"/>
        <color theme="1"/>
        <rFont val="Arial"/>
        <family val="2"/>
      </rPr>
      <t>none</t>
    </r>
    <r>
      <rPr>
        <sz val="10"/>
        <color theme="1"/>
        <rFont val="Arial"/>
        <family val="2"/>
      </rPr>
      <t xml:space="preserve"> </t>
    </r>
  </si>
  <si>
    <t>% agreement in each range</t>
  </si>
  <si>
    <t>Colour coding</t>
  </si>
  <si>
    <t>Summary of Feedback from Round 1, presented to the Delphi panel in Round 2</t>
  </si>
  <si>
    <t>Advice on item wording. Text reviewed by the ARRIVE working group for potential inclusion in the revised guidelines, or in the Explanation and Elaboration (E&amp;E) document.</t>
  </si>
  <si>
    <t>Opinion on importance of item to assess the reliability of results. Text processed for presentation in Round 2.</t>
  </si>
  <si>
    <t>Reason for Score (Original feedback from the Delphi panel)</t>
  </si>
  <si>
    <t>Summary of Feedback from Round 2 presented to the Delphi panel in Round 3</t>
  </si>
  <si>
    <t>Reason For Score Change
(Original feedback from the Delphi panel in Round 2)</t>
  </si>
  <si>
    <t>Considered as part of the revision and E&amp;E for item 9. Experimental procedures</t>
  </si>
  <si>
    <t>Considered as part of the revision and E&amp;E for item 14. Ethical statement</t>
  </si>
  <si>
    <t>Considered as part of the revision and E&amp;E for item 1. Study design</t>
  </si>
  <si>
    <t>Considered as part of the revision and E&amp;E for item 8. Experimental animals</t>
  </si>
  <si>
    <t>Considered as part of the revision and E&amp;E for item 16. Animal care and monitoring</t>
  </si>
  <si>
    <t>Considered as part of the revision and E&amp;E for item 4. Randomisation</t>
  </si>
  <si>
    <t>Considered as part of the revision and E&amp;E for item 2. Sample size</t>
  </si>
  <si>
    <t>Considered as part of the revision and E&amp;E for item 7. Statistical methods</t>
  </si>
  <si>
    <t>Considered as part of the revision and E&amp;E for item 10. Results</t>
  </si>
  <si>
    <t>Considered as part of the revision and E&amp;E for item 17. Interpretation/scientific implications</t>
  </si>
  <si>
    <t>Considered as part of the revision and E&amp;E for item 12. Background</t>
  </si>
  <si>
    <t>Considered as part of the revision and E&amp;E for item 13. Objectives</t>
  </si>
  <si>
    <t>Transparency is important to address bias that could arise from individuals' investment in outcomes.
Less important when studies are conducted and reported accurately.
Relatively less important for judging reliablity than other items.</t>
  </si>
  <si>
    <t>Additional items suggested for consideration in ARRIVE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</si>
</sst>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rial"/>
      <family val="2"/>
    </font>
    <font>
      <sz val="10"/>
      <color theme="1"/>
      <name val="Arial"/>
      <family val="2"/>
    </font>
    <font>
      <i/>
      <sz val="10"/>
      <color theme="1"/>
      <name val="Arial"/>
      <family val="2"/>
    </font>
    <font>
      <sz val="10"/>
      <color theme="0"/>
      <name val="Arial"/>
      <family val="2"/>
    </font>
    <font>
      <sz val="10"/>
      <name val="Arial"/>
      <family val="2"/>
    </font>
    <font>
      <i/>
      <sz val="10"/>
      <name val="Arial"/>
      <family val="2"/>
    </font>
    <font>
      <b/>
      <sz val="10"/>
      <color theme="1"/>
      <name val="Arial"/>
      <family val="2"/>
    </font>
  </fonts>
  <fills count="4">
    <fill>
      <patternFill patternType="none"/>
    </fill>
    <fill>
      <patternFill patternType="gray125"/>
    </fill>
    <fill>
      <patternFill patternType="solid">
        <fgColor rgb="FF8AB5DE"/>
        <bgColor indexed="64"/>
      </patternFill>
    </fill>
    <fill>
      <patternFill patternType="solid">
        <fgColor rgb="FF4A878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92">
    <xf numFmtId="0" fontId="0" fillId="0" borderId="0" xfId="0"/>
    <xf numFmtId="0" fontId="1" fillId="0" borderId="0" xfId="0" applyFont="1" applyFill="1" applyAlignment="1">
      <alignment vertical="center"/>
    </xf>
    <xf numFmtId="0" fontId="1" fillId="0" borderId="0" xfId="0" applyFont="1"/>
    <xf numFmtId="0" fontId="1" fillId="0" borderId="0" xfId="0" applyFont="1" applyFill="1"/>
    <xf numFmtId="0" fontId="1" fillId="2" borderId="0" xfId="0" applyFont="1" applyFill="1"/>
    <xf numFmtId="0" fontId="2" fillId="0" borderId="0" xfId="0" applyFont="1"/>
    <xf numFmtId="0" fontId="2" fillId="0" borderId="1" xfId="0" applyFont="1" applyBorder="1" applyAlignment="1">
      <alignment horizontal="center" vertical="top"/>
    </xf>
    <xf numFmtId="0" fontId="1" fillId="0" borderId="1" xfId="0" applyFont="1" applyBorder="1" applyAlignment="1">
      <alignment vertical="top" wrapText="1"/>
    </xf>
    <xf numFmtId="0" fontId="2" fillId="0" borderId="1" xfId="0" applyFont="1" applyBorder="1" applyAlignment="1">
      <alignment horizontal="center"/>
    </xf>
    <xf numFmtId="0" fontId="2" fillId="0" borderId="4" xfId="0" applyFont="1" applyBorder="1" applyAlignment="1">
      <alignment horizontal="center" wrapText="1"/>
    </xf>
    <xf numFmtId="0" fontId="2" fillId="0" borderId="1" xfId="0" applyFont="1" applyFill="1" applyBorder="1" applyAlignment="1">
      <alignment horizontal="center" vertical="top" wrapText="1"/>
    </xf>
    <xf numFmtId="0" fontId="1" fillId="0" borderId="0" xfId="0" applyFont="1" applyAlignment="1">
      <alignment horizontal="center"/>
    </xf>
    <xf numFmtId="0" fontId="1" fillId="0" borderId="1" xfId="0" applyFont="1" applyBorder="1" applyAlignment="1">
      <alignment vertical="center"/>
    </xf>
    <xf numFmtId="0" fontId="1" fillId="2" borderId="4" xfId="0" applyFont="1" applyFill="1" applyBorder="1" applyAlignment="1">
      <alignment wrapText="1"/>
    </xf>
    <xf numFmtId="0" fontId="1" fillId="0" borderId="3" xfId="0" applyFont="1" applyFill="1" applyBorder="1" applyAlignment="1">
      <alignment vertical="top" wrapText="1"/>
    </xf>
    <xf numFmtId="0" fontId="1" fillId="0" borderId="1" xfId="0" applyFont="1" applyFill="1" applyBorder="1" applyAlignment="1">
      <alignment vertical="top" wrapText="1"/>
    </xf>
    <xf numFmtId="0" fontId="1" fillId="3" borderId="4" xfId="0" applyFont="1" applyFill="1" applyBorder="1" applyAlignment="1">
      <alignment wrapText="1"/>
    </xf>
    <xf numFmtId="0" fontId="1" fillId="0" borderId="0" xfId="0" applyFont="1" applyAlignment="1">
      <alignment vertical="top"/>
    </xf>
    <xf numFmtId="0" fontId="1" fillId="0" borderId="1" xfId="0" applyFont="1" applyFill="1" applyBorder="1" applyAlignment="1">
      <alignment horizontal="center" vertical="center"/>
    </xf>
    <xf numFmtId="0" fontId="1" fillId="0" borderId="4" xfId="0" applyFont="1" applyFill="1" applyBorder="1" applyAlignment="1">
      <alignment wrapText="1"/>
    </xf>
    <xf numFmtId="0" fontId="1" fillId="0" borderId="0" xfId="0" applyFont="1" applyFill="1" applyAlignment="1">
      <alignment vertical="top"/>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wrapText="1"/>
    </xf>
    <xf numFmtId="0" fontId="1" fillId="0" borderId="1" xfId="0" applyFont="1" applyFill="1" applyBorder="1" applyAlignment="1">
      <alignment horizontal="center" vertical="center" wrapText="1"/>
    </xf>
    <xf numFmtId="0" fontId="1" fillId="3" borderId="4" xfId="0" applyFont="1" applyFill="1" applyBorder="1"/>
    <xf numFmtId="0" fontId="1" fillId="0" borderId="0" xfId="0" applyFont="1" applyAlignment="1">
      <alignment wrapText="1"/>
    </xf>
    <xf numFmtId="0" fontId="1" fillId="0" borderId="0" xfId="0" applyFont="1" applyFill="1" applyAlignment="1">
      <alignment vertical="top" wrapText="1"/>
    </xf>
    <xf numFmtId="0" fontId="5" fillId="0" borderId="1" xfId="0" applyFont="1" applyFill="1" applyBorder="1" applyAlignment="1">
      <alignment vertical="center" wrapText="1"/>
    </xf>
    <xf numFmtId="0" fontId="2" fillId="0" borderId="0" xfId="0" applyFont="1" applyFill="1"/>
    <xf numFmtId="0" fontId="1" fillId="0" borderId="1" xfId="0" applyFont="1" applyFill="1" applyBorder="1" applyAlignment="1">
      <alignment vertical="center" wrapText="1"/>
    </xf>
    <xf numFmtId="0" fontId="1" fillId="0" borderId="0" xfId="0" applyFont="1" applyFill="1" applyAlignment="1">
      <alignment wrapText="1"/>
    </xf>
    <xf numFmtId="0" fontId="1" fillId="0" borderId="1" xfId="0" applyFont="1" applyFill="1" applyBorder="1" applyAlignment="1">
      <alignment horizontal="center" vertical="top"/>
    </xf>
    <xf numFmtId="0" fontId="1" fillId="0" borderId="2" xfId="0" applyFont="1" applyBorder="1" applyAlignment="1">
      <alignment vertical="top"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0" xfId="0" applyFont="1" applyFill="1" applyAlignment="1">
      <alignment horizontal="center" vertical="top"/>
    </xf>
    <xf numFmtId="0" fontId="1" fillId="0" borderId="0" xfId="0" applyFont="1" applyAlignment="1">
      <alignment vertical="top" wrapText="1"/>
    </xf>
    <xf numFmtId="0" fontId="1" fillId="0" borderId="0" xfId="0" applyFont="1" applyBorder="1" applyAlignment="1">
      <alignment vertical="center"/>
    </xf>
    <xf numFmtId="0" fontId="1" fillId="0" borderId="7" xfId="0" applyFont="1" applyBorder="1" applyAlignment="1">
      <alignment vertical="top" wrapText="1"/>
    </xf>
    <xf numFmtId="0" fontId="1" fillId="0" borderId="8" xfId="0" applyFont="1" applyBorder="1" applyAlignment="1">
      <alignment vertical="top" wrapText="1"/>
    </xf>
    <xf numFmtId="0" fontId="2" fillId="0" borderId="1" xfId="0" applyFont="1" applyBorder="1" applyAlignment="1">
      <alignment horizontal="center" vertical="center" wrapText="1"/>
    </xf>
    <xf numFmtId="0" fontId="1" fillId="0" borderId="6" xfId="0" applyFont="1" applyBorder="1" applyAlignment="1">
      <alignment vertical="top" wrapText="1"/>
    </xf>
    <xf numFmtId="0" fontId="1" fillId="0" borderId="3" xfId="0" applyFont="1" applyBorder="1" applyAlignment="1">
      <alignment vertical="top" wrapText="1"/>
    </xf>
    <xf numFmtId="0" fontId="1" fillId="0" borderId="10" xfId="0" applyFont="1" applyBorder="1"/>
    <xf numFmtId="0" fontId="1" fillId="0" borderId="11" xfId="0" applyFont="1" applyBorder="1"/>
    <xf numFmtId="0" fontId="3" fillId="2" borderId="4"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1" fillId="0" borderId="6" xfId="0" applyFont="1" applyFill="1" applyBorder="1" applyAlignment="1">
      <alignment horizontal="center" vertical="top"/>
    </xf>
    <xf numFmtId="0" fontId="1" fillId="0" borderId="3" xfId="0" applyFont="1" applyFill="1" applyBorder="1" applyAlignment="1">
      <alignment horizontal="center" vertical="top"/>
    </xf>
    <xf numFmtId="0" fontId="1" fillId="0" borderId="12" xfId="0" applyFont="1" applyFill="1" applyBorder="1" applyAlignment="1">
      <alignment vertical="top" wrapText="1"/>
    </xf>
    <xf numFmtId="0" fontId="1" fillId="0" borderId="12" xfId="0" applyFont="1" applyFill="1" applyBorder="1" applyAlignment="1">
      <alignment vertical="top"/>
    </xf>
    <xf numFmtId="0" fontId="1" fillId="0" borderId="12" xfId="0" applyFont="1" applyFill="1" applyBorder="1" applyAlignment="1">
      <alignment horizontal="center" vertical="top"/>
    </xf>
    <xf numFmtId="0" fontId="1" fillId="0" borderId="12" xfId="0" applyFont="1" applyFill="1" applyBorder="1" applyAlignment="1">
      <alignment vertical="center"/>
    </xf>
    <xf numFmtId="0" fontId="2"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6" fillId="0" borderId="0" xfId="0" applyFont="1" applyAlignment="1">
      <alignment horizontal="center" vertical="center" wrapText="1"/>
    </xf>
    <xf numFmtId="0" fontId="1" fillId="0" borderId="0" xfId="0" applyNumberFormat="1" applyFont="1"/>
    <xf numFmtId="0" fontId="1" fillId="2" borderId="0" xfId="0" applyNumberFormat="1" applyFont="1" applyFill="1"/>
    <xf numFmtId="0" fontId="1" fillId="2" borderId="0" xfId="0" applyFont="1" applyFill="1"/>
    <xf numFmtId="0" fontId="1" fillId="0" borderId="6" xfId="0" applyFont="1" applyBorder="1" applyAlignment="1">
      <alignment vertical="top" wrapText="1"/>
    </xf>
    <xf numFmtId="0" fontId="1" fillId="0" borderId="3" xfId="0" applyFont="1" applyBorder="1" applyAlignment="1">
      <alignment vertical="top" wrapText="1"/>
    </xf>
    <xf numFmtId="0" fontId="1" fillId="0" borderId="9" xfId="0" applyFont="1" applyBorder="1" applyAlignment="1">
      <alignment vertical="top" wrapText="1"/>
    </xf>
    <xf numFmtId="0" fontId="1" fillId="0" borderId="6" xfId="0" applyFont="1" applyFill="1" applyBorder="1" applyAlignment="1">
      <alignment vertical="top" wrapText="1"/>
    </xf>
    <xf numFmtId="0" fontId="1" fillId="0" borderId="9" xfId="0" applyFont="1" applyFill="1" applyBorder="1" applyAlignment="1">
      <alignment vertical="top" wrapText="1"/>
    </xf>
    <xf numFmtId="0" fontId="1" fillId="0" borderId="3" xfId="0" applyFont="1" applyFill="1" applyBorder="1" applyAlignment="1">
      <alignment vertical="top" wrapText="1"/>
    </xf>
    <xf numFmtId="0" fontId="1" fillId="0" borderId="7" xfId="0" applyFont="1" applyBorder="1" applyAlignment="1">
      <alignment vertical="top" wrapText="1"/>
    </xf>
    <xf numFmtId="0" fontId="1" fillId="0" borderId="5" xfId="0" applyFont="1" applyBorder="1" applyAlignment="1">
      <alignment vertical="top" wrapText="1"/>
    </xf>
    <xf numFmtId="0" fontId="1" fillId="0" borderId="8" xfId="0" applyFont="1" applyBorder="1" applyAlignment="1">
      <alignment vertical="top" wrapText="1"/>
    </xf>
    <xf numFmtId="0" fontId="4" fillId="0" borderId="6" xfId="0" applyFont="1" applyBorder="1" applyAlignment="1">
      <alignment vertical="top" wrapText="1"/>
    </xf>
    <xf numFmtId="0" fontId="4" fillId="0" borderId="9" xfId="0" applyFont="1" applyBorder="1" applyAlignment="1">
      <alignment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5" xfId="0" applyFont="1" applyBorder="1" applyAlignment="1">
      <alignment vertical="top" wrapText="1"/>
    </xf>
    <xf numFmtId="0" fontId="4" fillId="0" borderId="8" xfId="0" applyFont="1" applyBorder="1" applyAlignment="1">
      <alignment vertical="top" wrapText="1"/>
    </xf>
    <xf numFmtId="0" fontId="4" fillId="0" borderId="7" xfId="0" applyFont="1" applyFill="1" applyBorder="1" applyAlignment="1">
      <alignment vertical="top" wrapText="1"/>
    </xf>
    <xf numFmtId="0" fontId="4" fillId="0" borderId="5" xfId="0" applyFont="1" applyFill="1" applyBorder="1" applyAlignment="1">
      <alignment vertical="top" wrapText="1"/>
    </xf>
    <xf numFmtId="0" fontId="4" fillId="0" borderId="8" xfId="0" applyFont="1" applyFill="1" applyBorder="1" applyAlignment="1">
      <alignment vertical="top" wrapText="1"/>
    </xf>
    <xf numFmtId="0" fontId="2" fillId="0" borderId="1" xfId="0" applyFont="1" applyBorder="1" applyAlignment="1">
      <alignment horizontal="center" vertical="center" wrapText="1"/>
    </xf>
    <xf numFmtId="0" fontId="1" fillId="0" borderId="9" xfId="0" applyFont="1" applyBorder="1" applyAlignment="1">
      <alignment vertical="top"/>
    </xf>
    <xf numFmtId="0" fontId="1" fillId="0" borderId="3" xfId="0" applyFont="1" applyBorder="1" applyAlignment="1">
      <alignment vertical="top"/>
    </xf>
    <xf numFmtId="0" fontId="1" fillId="0" borderId="6" xfId="0" applyFont="1" applyBorder="1" applyAlignment="1">
      <alignment vertical="center" wrapText="1"/>
    </xf>
    <xf numFmtId="0" fontId="1" fillId="0" borderId="3" xfId="0" applyFont="1" applyBorder="1" applyAlignment="1">
      <alignment wrapText="1"/>
    </xf>
    <xf numFmtId="0" fontId="1" fillId="0" borderId="7" xfId="0" applyFont="1" applyFill="1" applyBorder="1" applyAlignment="1">
      <alignment vertical="top" wrapText="1"/>
    </xf>
    <xf numFmtId="0" fontId="1" fillId="0" borderId="5" xfId="0" applyFont="1" applyFill="1" applyBorder="1" applyAlignment="1">
      <alignment vertical="top" wrapText="1"/>
    </xf>
    <xf numFmtId="0" fontId="1" fillId="0" borderId="8" xfId="0" applyFont="1" applyFill="1" applyBorder="1" applyAlignment="1">
      <alignmen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wrapText="1"/>
    </xf>
    <xf numFmtId="0" fontId="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8AB5DE"/>
      <color rgb="FF4A8783"/>
      <color rgb="FF0080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A07B4-02F0-4F4A-9695-20C7C258394B}">
  <dimension ref="A1:W85"/>
  <sheetViews>
    <sheetView workbookViewId="0">
      <pane xSplit="1" ySplit="1" topLeftCell="B62" activePane="bottomRight" state="frozen"/>
      <selection pane="topRight" activeCell="B1" sqref="B1"/>
      <selection pane="bottomLeft" activeCell="A2" sqref="A2"/>
      <selection pane="bottomRight"/>
    </sheetView>
  </sheetViews>
  <sheetFormatPr defaultRowHeight="12.75" x14ac:dyDescent="0.2"/>
  <cols>
    <col min="1" max="1" width="13" style="2" bestFit="1" customWidth="1"/>
    <col min="2" max="16384" width="9" style="2"/>
  </cols>
  <sheetData>
    <row r="1" spans="1:23" x14ac:dyDescent="0.2">
      <c r="A1" s="2" t="s">
        <v>360</v>
      </c>
      <c r="B1" s="2" t="s">
        <v>337</v>
      </c>
      <c r="C1" s="2" t="s">
        <v>18</v>
      </c>
      <c r="D1" s="2" t="s">
        <v>31</v>
      </c>
      <c r="E1" s="2" t="s">
        <v>312</v>
      </c>
      <c r="F1" s="2" t="s">
        <v>47</v>
      </c>
      <c r="G1" s="2" t="s">
        <v>52</v>
      </c>
      <c r="H1" s="2" t="s">
        <v>61</v>
      </c>
      <c r="I1" s="2" t="s">
        <v>64</v>
      </c>
      <c r="J1" s="2" t="s">
        <v>75</v>
      </c>
      <c r="K1" s="2" t="s">
        <v>271</v>
      </c>
      <c r="L1" s="2" t="s">
        <v>84</v>
      </c>
      <c r="M1" s="2" t="s">
        <v>87</v>
      </c>
      <c r="N1" s="2" t="s">
        <v>91</v>
      </c>
      <c r="O1" s="2" t="s">
        <v>93</v>
      </c>
      <c r="P1" s="2" t="s">
        <v>95</v>
      </c>
      <c r="Q1" s="2" t="s">
        <v>102</v>
      </c>
      <c r="R1" s="2" t="s">
        <v>116</v>
      </c>
      <c r="S1" s="2" t="s">
        <v>410</v>
      </c>
      <c r="T1" s="2" t="s">
        <v>122</v>
      </c>
      <c r="U1" s="2" t="s">
        <v>137</v>
      </c>
      <c r="V1" s="2" t="s">
        <v>157</v>
      </c>
      <c r="W1" s="2" t="s">
        <v>172</v>
      </c>
    </row>
    <row r="2" spans="1:23" x14ac:dyDescent="0.2">
      <c r="A2" s="58">
        <v>1</v>
      </c>
      <c r="B2" s="2">
        <v>9</v>
      </c>
      <c r="C2" s="2">
        <v>7</v>
      </c>
      <c r="D2" s="2">
        <v>7</v>
      </c>
      <c r="E2" s="2">
        <v>7</v>
      </c>
      <c r="F2" s="2">
        <v>7</v>
      </c>
      <c r="G2" s="2">
        <v>6</v>
      </c>
      <c r="H2" s="2">
        <v>6</v>
      </c>
      <c r="I2" s="2">
        <v>6</v>
      </c>
      <c r="J2" s="2">
        <v>7</v>
      </c>
      <c r="K2" s="2">
        <v>7</v>
      </c>
      <c r="L2" s="2">
        <v>7</v>
      </c>
      <c r="M2" s="2">
        <v>7</v>
      </c>
      <c r="N2" s="2">
        <v>7</v>
      </c>
      <c r="O2" s="2">
        <v>7</v>
      </c>
      <c r="P2" s="2">
        <v>6</v>
      </c>
      <c r="Q2" s="2">
        <v>5</v>
      </c>
      <c r="R2" s="2">
        <v>7</v>
      </c>
      <c r="S2" s="2">
        <v>6</v>
      </c>
      <c r="T2" s="2">
        <v>8</v>
      </c>
      <c r="U2" s="2">
        <v>6</v>
      </c>
      <c r="V2" s="2">
        <v>5</v>
      </c>
      <c r="W2" s="2">
        <v>6</v>
      </c>
    </row>
    <row r="3" spans="1:23" x14ac:dyDescent="0.2">
      <c r="A3" s="58">
        <v>2</v>
      </c>
      <c r="B3" s="2">
        <v>4</v>
      </c>
      <c r="C3" s="2">
        <v>7</v>
      </c>
      <c r="D3" s="2">
        <v>8</v>
      </c>
      <c r="E3" s="2">
        <v>2</v>
      </c>
      <c r="F3" s="2">
        <v>8</v>
      </c>
      <c r="G3" s="2" t="s">
        <v>359</v>
      </c>
      <c r="H3" s="2">
        <v>9</v>
      </c>
      <c r="I3" s="2">
        <v>8</v>
      </c>
      <c r="J3" s="2">
        <v>9</v>
      </c>
      <c r="K3" s="2">
        <v>8</v>
      </c>
      <c r="L3" s="2">
        <v>8</v>
      </c>
      <c r="M3" s="2">
        <v>7</v>
      </c>
      <c r="N3" s="2">
        <v>8</v>
      </c>
      <c r="O3" s="2">
        <v>9</v>
      </c>
      <c r="P3" s="2">
        <v>8</v>
      </c>
      <c r="Q3" s="2">
        <v>9</v>
      </c>
      <c r="R3" s="2">
        <v>8</v>
      </c>
      <c r="S3" s="2">
        <v>8</v>
      </c>
      <c r="T3" s="2">
        <v>5</v>
      </c>
      <c r="U3" s="2">
        <v>8</v>
      </c>
      <c r="V3" s="2">
        <v>5</v>
      </c>
      <c r="W3" s="2">
        <v>6</v>
      </c>
    </row>
    <row r="4" spans="1:23" x14ac:dyDescent="0.2">
      <c r="A4" s="58">
        <v>3</v>
      </c>
      <c r="B4" s="2">
        <v>7</v>
      </c>
      <c r="C4" s="2">
        <v>7</v>
      </c>
      <c r="D4" s="2">
        <v>8</v>
      </c>
      <c r="E4" s="2">
        <v>6</v>
      </c>
      <c r="F4" s="2">
        <v>7</v>
      </c>
      <c r="G4" s="2">
        <v>7</v>
      </c>
      <c r="H4" s="2">
        <v>9</v>
      </c>
      <c r="I4" s="2">
        <v>3</v>
      </c>
      <c r="J4" s="2">
        <v>8</v>
      </c>
      <c r="K4" s="2">
        <v>9</v>
      </c>
      <c r="L4" s="2">
        <v>9</v>
      </c>
      <c r="M4" s="2">
        <v>8</v>
      </c>
      <c r="N4" s="2">
        <v>8</v>
      </c>
      <c r="O4" s="2">
        <v>9</v>
      </c>
      <c r="P4" s="2">
        <v>8</v>
      </c>
      <c r="Q4" s="2">
        <v>9</v>
      </c>
      <c r="R4" s="2">
        <v>6</v>
      </c>
      <c r="S4" s="2">
        <v>7</v>
      </c>
      <c r="T4" s="2">
        <v>9</v>
      </c>
      <c r="U4" s="2">
        <v>6</v>
      </c>
      <c r="V4" s="2">
        <v>7</v>
      </c>
      <c r="W4" s="2">
        <v>7</v>
      </c>
    </row>
    <row r="5" spans="1:23" x14ac:dyDescent="0.2">
      <c r="A5" s="58">
        <v>4</v>
      </c>
      <c r="B5" s="2">
        <v>7</v>
      </c>
      <c r="C5" s="2">
        <v>8</v>
      </c>
      <c r="D5" s="2">
        <v>6</v>
      </c>
      <c r="E5" s="2">
        <v>9</v>
      </c>
      <c r="F5" s="2">
        <v>9</v>
      </c>
      <c r="G5" s="2">
        <v>9</v>
      </c>
      <c r="H5" s="2">
        <v>9</v>
      </c>
      <c r="I5" s="2">
        <v>9</v>
      </c>
      <c r="J5" s="2">
        <v>8</v>
      </c>
      <c r="K5" s="2">
        <v>9</v>
      </c>
      <c r="L5" s="2">
        <v>9</v>
      </c>
      <c r="M5" s="2">
        <v>9</v>
      </c>
      <c r="N5" s="2">
        <v>9</v>
      </c>
      <c r="O5" s="2">
        <v>9</v>
      </c>
      <c r="P5" s="2">
        <v>9</v>
      </c>
      <c r="Q5" s="2">
        <v>9</v>
      </c>
      <c r="R5" s="2">
        <v>7</v>
      </c>
      <c r="S5" s="2">
        <v>7</v>
      </c>
      <c r="T5" s="2">
        <v>8</v>
      </c>
      <c r="U5" s="2">
        <v>7</v>
      </c>
      <c r="V5" s="2">
        <v>6</v>
      </c>
      <c r="W5" s="2">
        <v>9</v>
      </c>
    </row>
    <row r="6" spans="1:23" x14ac:dyDescent="0.2">
      <c r="A6" s="58">
        <v>5</v>
      </c>
      <c r="B6" s="2">
        <v>8</v>
      </c>
      <c r="C6" s="2">
        <v>8</v>
      </c>
      <c r="D6" s="2">
        <v>9</v>
      </c>
      <c r="E6" s="2">
        <v>9</v>
      </c>
      <c r="F6" s="2">
        <v>9</v>
      </c>
      <c r="G6" s="2">
        <v>8</v>
      </c>
      <c r="H6" s="2">
        <v>8</v>
      </c>
      <c r="I6" s="2">
        <v>8</v>
      </c>
      <c r="J6" s="2">
        <v>8</v>
      </c>
      <c r="K6" s="2">
        <v>8</v>
      </c>
      <c r="L6" s="2">
        <v>8</v>
      </c>
      <c r="M6" s="2">
        <v>9</v>
      </c>
      <c r="N6" s="2">
        <v>9</v>
      </c>
      <c r="O6" s="2">
        <v>9</v>
      </c>
      <c r="P6" s="2">
        <v>7</v>
      </c>
      <c r="Q6" s="2">
        <v>5</v>
      </c>
      <c r="R6" s="2">
        <v>9</v>
      </c>
      <c r="S6" s="2">
        <v>7</v>
      </c>
      <c r="T6" s="2">
        <v>8</v>
      </c>
      <c r="U6" s="2">
        <v>4</v>
      </c>
      <c r="V6" s="2">
        <v>2</v>
      </c>
      <c r="W6" s="2">
        <v>4</v>
      </c>
    </row>
    <row r="7" spans="1:23" x14ac:dyDescent="0.2">
      <c r="A7" s="58">
        <v>7</v>
      </c>
      <c r="B7" s="2">
        <v>9</v>
      </c>
      <c r="C7" s="2">
        <v>7</v>
      </c>
      <c r="D7" s="2">
        <v>5</v>
      </c>
      <c r="E7" s="2">
        <v>9</v>
      </c>
      <c r="F7" s="2">
        <v>9</v>
      </c>
      <c r="G7" s="2">
        <v>7</v>
      </c>
      <c r="H7" s="2">
        <v>7</v>
      </c>
      <c r="I7" s="2">
        <v>9</v>
      </c>
      <c r="J7" s="2">
        <v>5</v>
      </c>
      <c r="K7" s="2">
        <v>5</v>
      </c>
      <c r="L7" s="2">
        <v>7</v>
      </c>
      <c r="M7" s="2">
        <v>7</v>
      </c>
      <c r="N7" s="2">
        <v>7</v>
      </c>
      <c r="O7" s="2">
        <v>9</v>
      </c>
      <c r="P7" s="2">
        <v>7</v>
      </c>
      <c r="Q7" s="2">
        <v>3</v>
      </c>
      <c r="R7" s="2">
        <v>5</v>
      </c>
      <c r="S7" s="2">
        <v>4</v>
      </c>
      <c r="T7" s="2">
        <v>3</v>
      </c>
      <c r="U7" s="2">
        <v>6</v>
      </c>
      <c r="V7" s="2">
        <v>6</v>
      </c>
      <c r="W7" s="2">
        <v>4</v>
      </c>
    </row>
    <row r="8" spans="1:23" x14ac:dyDescent="0.2">
      <c r="A8" s="58">
        <v>9</v>
      </c>
      <c r="B8" s="2">
        <v>1</v>
      </c>
      <c r="C8" s="2">
        <v>2</v>
      </c>
      <c r="D8" s="2">
        <v>8</v>
      </c>
      <c r="E8" s="2">
        <v>2</v>
      </c>
      <c r="F8" s="2">
        <v>8</v>
      </c>
      <c r="G8" s="2">
        <v>4</v>
      </c>
      <c r="H8" s="2">
        <v>6</v>
      </c>
      <c r="I8" s="2">
        <v>7</v>
      </c>
      <c r="J8" s="2">
        <v>9</v>
      </c>
      <c r="K8" s="2">
        <v>9</v>
      </c>
      <c r="L8" s="2">
        <v>9</v>
      </c>
      <c r="M8" s="2">
        <v>9</v>
      </c>
      <c r="N8" s="2">
        <v>9</v>
      </c>
      <c r="O8" s="2">
        <v>9</v>
      </c>
      <c r="P8" s="2">
        <v>9</v>
      </c>
      <c r="Q8" s="2">
        <v>9</v>
      </c>
      <c r="R8" s="2">
        <v>9</v>
      </c>
      <c r="S8" s="2">
        <v>8</v>
      </c>
      <c r="T8" s="2">
        <v>1</v>
      </c>
      <c r="U8" s="2">
        <v>1</v>
      </c>
      <c r="V8" s="2">
        <v>1</v>
      </c>
      <c r="W8" s="2">
        <v>9</v>
      </c>
    </row>
    <row r="9" spans="1:23" x14ac:dyDescent="0.2">
      <c r="A9" s="58">
        <v>11</v>
      </c>
      <c r="B9" s="2">
        <v>6</v>
      </c>
      <c r="C9" s="2">
        <v>8</v>
      </c>
      <c r="D9" s="2">
        <v>9</v>
      </c>
      <c r="E9" s="2">
        <v>6</v>
      </c>
      <c r="F9" s="2">
        <v>9</v>
      </c>
      <c r="G9" s="2">
        <v>7</v>
      </c>
      <c r="H9" s="2">
        <v>9</v>
      </c>
      <c r="I9" s="2">
        <v>7</v>
      </c>
      <c r="J9" s="2">
        <v>7</v>
      </c>
      <c r="K9" s="2">
        <v>8</v>
      </c>
      <c r="L9" s="2">
        <v>9</v>
      </c>
      <c r="M9" s="2">
        <v>9</v>
      </c>
      <c r="N9" s="2">
        <v>9</v>
      </c>
      <c r="O9" s="2">
        <v>9</v>
      </c>
      <c r="P9" s="2">
        <v>9</v>
      </c>
      <c r="Q9" s="2">
        <v>5</v>
      </c>
      <c r="R9" s="2">
        <v>8</v>
      </c>
      <c r="S9" s="2">
        <v>7</v>
      </c>
      <c r="T9" s="2">
        <v>3</v>
      </c>
      <c r="U9" s="2">
        <v>8</v>
      </c>
      <c r="V9" s="2">
        <v>7</v>
      </c>
      <c r="W9" s="2">
        <v>5</v>
      </c>
    </row>
    <row r="10" spans="1:23" x14ac:dyDescent="0.2">
      <c r="A10" s="58">
        <v>13</v>
      </c>
      <c r="B10" s="2">
        <v>9</v>
      </c>
      <c r="C10" s="2">
        <v>7</v>
      </c>
      <c r="D10" s="2">
        <v>9</v>
      </c>
      <c r="E10" s="2">
        <v>5</v>
      </c>
      <c r="F10" s="2">
        <v>9</v>
      </c>
      <c r="G10" s="2">
        <v>9</v>
      </c>
      <c r="H10" s="2">
        <v>9</v>
      </c>
      <c r="I10" s="2">
        <v>9</v>
      </c>
      <c r="J10" s="2">
        <v>8</v>
      </c>
      <c r="K10" s="2">
        <v>9</v>
      </c>
      <c r="L10" s="2">
        <v>8</v>
      </c>
      <c r="M10" s="2">
        <v>9</v>
      </c>
      <c r="N10" s="2">
        <v>9</v>
      </c>
      <c r="O10" s="2">
        <v>9</v>
      </c>
      <c r="P10" s="2">
        <v>7</v>
      </c>
      <c r="Q10" s="2">
        <v>3</v>
      </c>
      <c r="R10" s="2">
        <v>7</v>
      </c>
      <c r="S10" s="2">
        <v>8</v>
      </c>
      <c r="T10" s="2">
        <v>7</v>
      </c>
      <c r="U10" s="2">
        <v>7</v>
      </c>
      <c r="V10" s="2">
        <v>8</v>
      </c>
      <c r="W10" s="2">
        <v>7</v>
      </c>
    </row>
    <row r="11" spans="1:23" x14ac:dyDescent="0.2">
      <c r="A11" s="58">
        <v>14</v>
      </c>
      <c r="B11" s="2">
        <v>6</v>
      </c>
      <c r="C11" s="2">
        <v>3</v>
      </c>
      <c r="D11" s="2">
        <v>8</v>
      </c>
      <c r="E11" s="2">
        <v>9</v>
      </c>
      <c r="F11" s="2">
        <v>7</v>
      </c>
      <c r="G11" s="2">
        <v>5</v>
      </c>
      <c r="H11" s="2">
        <v>9</v>
      </c>
      <c r="I11" s="2">
        <v>2</v>
      </c>
      <c r="J11" s="2">
        <v>9</v>
      </c>
      <c r="K11" s="2">
        <v>9</v>
      </c>
      <c r="L11" s="2">
        <v>9</v>
      </c>
      <c r="M11" s="2">
        <v>9</v>
      </c>
      <c r="N11" s="2">
        <v>9</v>
      </c>
      <c r="O11" s="2">
        <v>7</v>
      </c>
      <c r="P11" s="2">
        <v>9</v>
      </c>
      <c r="Q11" s="2">
        <v>7</v>
      </c>
      <c r="R11" s="2">
        <v>9</v>
      </c>
      <c r="S11" s="2">
        <v>9</v>
      </c>
      <c r="T11" s="2">
        <v>1</v>
      </c>
      <c r="U11" s="2">
        <v>7</v>
      </c>
      <c r="V11" s="2">
        <v>5</v>
      </c>
      <c r="W11" s="2">
        <v>9</v>
      </c>
    </row>
    <row r="12" spans="1:23" x14ac:dyDescent="0.2">
      <c r="A12" s="58">
        <v>15</v>
      </c>
      <c r="B12" s="2">
        <v>2</v>
      </c>
      <c r="C12" s="2">
        <v>9</v>
      </c>
      <c r="D12" s="2">
        <v>9</v>
      </c>
      <c r="E12" s="2">
        <v>2</v>
      </c>
      <c r="F12" s="2">
        <v>5</v>
      </c>
      <c r="G12" s="2">
        <v>5</v>
      </c>
      <c r="H12" s="2">
        <v>9</v>
      </c>
      <c r="I12" s="2">
        <v>2</v>
      </c>
      <c r="J12" s="2">
        <v>9</v>
      </c>
      <c r="K12" s="2">
        <v>5</v>
      </c>
      <c r="L12" s="2">
        <v>9</v>
      </c>
      <c r="M12" s="2">
        <v>9</v>
      </c>
      <c r="N12" s="2">
        <v>9</v>
      </c>
      <c r="O12" s="2">
        <v>9</v>
      </c>
      <c r="P12" s="2">
        <v>9</v>
      </c>
      <c r="Q12" s="2">
        <v>2</v>
      </c>
      <c r="R12" s="2">
        <v>9</v>
      </c>
      <c r="S12" s="2">
        <v>9</v>
      </c>
      <c r="T12" s="2">
        <v>2</v>
      </c>
      <c r="U12" s="2">
        <v>5</v>
      </c>
      <c r="V12" s="2">
        <v>5</v>
      </c>
      <c r="W12" s="2">
        <v>2</v>
      </c>
    </row>
    <row r="13" spans="1:23" x14ac:dyDescent="0.2">
      <c r="A13" s="58">
        <v>16</v>
      </c>
      <c r="B13" s="2">
        <v>8</v>
      </c>
      <c r="C13" s="2">
        <v>8</v>
      </c>
      <c r="D13" s="2">
        <v>8</v>
      </c>
      <c r="E13" s="2">
        <v>9</v>
      </c>
      <c r="F13" s="2">
        <v>9</v>
      </c>
      <c r="G13" s="2">
        <v>8</v>
      </c>
      <c r="H13" s="2">
        <v>8</v>
      </c>
      <c r="I13" s="2">
        <v>8</v>
      </c>
      <c r="J13" s="2">
        <v>8</v>
      </c>
      <c r="K13" s="2">
        <v>7</v>
      </c>
      <c r="L13" s="2">
        <v>8</v>
      </c>
      <c r="M13" s="2">
        <v>7</v>
      </c>
      <c r="N13" s="2">
        <v>7</v>
      </c>
      <c r="O13" s="2">
        <v>7</v>
      </c>
      <c r="P13" s="2">
        <v>7</v>
      </c>
      <c r="Q13" s="2">
        <v>6</v>
      </c>
      <c r="R13" s="2">
        <v>7</v>
      </c>
      <c r="S13" s="2">
        <v>7</v>
      </c>
      <c r="T13" s="2">
        <v>8</v>
      </c>
      <c r="U13" s="2">
        <v>8</v>
      </c>
      <c r="V13" s="2">
        <v>7</v>
      </c>
      <c r="W13" s="2">
        <v>7</v>
      </c>
    </row>
    <row r="14" spans="1:23" x14ac:dyDescent="0.2">
      <c r="A14" s="58">
        <v>17</v>
      </c>
      <c r="B14" s="2">
        <v>9</v>
      </c>
      <c r="C14" s="2">
        <v>8</v>
      </c>
      <c r="D14" s="2">
        <v>9</v>
      </c>
      <c r="E14" s="2">
        <v>9</v>
      </c>
      <c r="F14" s="2">
        <v>9</v>
      </c>
      <c r="G14" s="2">
        <v>9</v>
      </c>
      <c r="H14" s="2">
        <v>9</v>
      </c>
      <c r="I14" s="2">
        <v>8</v>
      </c>
      <c r="J14" s="2">
        <v>8</v>
      </c>
      <c r="K14" s="2">
        <v>9</v>
      </c>
      <c r="L14" s="2">
        <v>9</v>
      </c>
      <c r="M14" s="2">
        <v>9</v>
      </c>
      <c r="N14" s="2">
        <v>9</v>
      </c>
      <c r="O14" s="2">
        <v>7</v>
      </c>
      <c r="P14" s="2">
        <v>8</v>
      </c>
      <c r="Q14" s="2">
        <v>9</v>
      </c>
      <c r="R14" s="2">
        <v>8</v>
      </c>
      <c r="S14" s="2">
        <v>8</v>
      </c>
      <c r="T14" s="2">
        <v>7</v>
      </c>
      <c r="U14" s="2">
        <v>8</v>
      </c>
      <c r="V14" s="2">
        <v>8</v>
      </c>
      <c r="W14" s="2">
        <v>9</v>
      </c>
    </row>
    <row r="15" spans="1:23" x14ac:dyDescent="0.2">
      <c r="A15" s="58">
        <v>18</v>
      </c>
      <c r="B15" s="2">
        <v>8</v>
      </c>
      <c r="C15" s="2">
        <v>8</v>
      </c>
      <c r="D15" s="2">
        <v>9</v>
      </c>
      <c r="E15" s="2">
        <v>9</v>
      </c>
      <c r="F15" s="2">
        <v>9</v>
      </c>
      <c r="G15" s="2">
        <v>9</v>
      </c>
      <c r="H15" s="2">
        <v>9</v>
      </c>
      <c r="I15" s="2">
        <v>8</v>
      </c>
      <c r="J15" s="2">
        <v>8</v>
      </c>
      <c r="K15" s="2">
        <v>8</v>
      </c>
      <c r="L15" s="2">
        <v>8</v>
      </c>
      <c r="M15" s="2">
        <v>6</v>
      </c>
      <c r="N15" s="2">
        <v>6</v>
      </c>
      <c r="O15" s="2">
        <v>9</v>
      </c>
      <c r="P15" s="2">
        <v>8</v>
      </c>
      <c r="Q15" s="2">
        <v>6</v>
      </c>
      <c r="R15" s="2">
        <v>9</v>
      </c>
      <c r="S15" s="2">
        <v>8</v>
      </c>
      <c r="T15" s="2">
        <v>6</v>
      </c>
      <c r="U15" s="2">
        <v>7</v>
      </c>
      <c r="V15" s="2">
        <v>7</v>
      </c>
      <c r="W15" s="2">
        <v>7</v>
      </c>
    </row>
    <row r="16" spans="1:23" x14ac:dyDescent="0.2">
      <c r="A16" s="58">
        <v>20</v>
      </c>
      <c r="B16" s="2">
        <v>1</v>
      </c>
      <c r="C16" s="2">
        <v>1</v>
      </c>
      <c r="D16" s="2">
        <v>1</v>
      </c>
      <c r="E16" s="2">
        <v>1</v>
      </c>
      <c r="F16" s="2">
        <v>3</v>
      </c>
      <c r="G16" s="2">
        <v>3</v>
      </c>
      <c r="H16" s="2">
        <v>6</v>
      </c>
      <c r="I16" s="2">
        <v>1</v>
      </c>
      <c r="J16" s="2">
        <v>6</v>
      </c>
      <c r="K16" s="2">
        <v>9</v>
      </c>
      <c r="L16" s="2">
        <v>6</v>
      </c>
      <c r="M16" s="2">
        <v>9</v>
      </c>
      <c r="N16" s="2">
        <v>9</v>
      </c>
      <c r="O16" s="2">
        <v>9</v>
      </c>
      <c r="P16" s="2">
        <v>7</v>
      </c>
      <c r="Q16" s="2">
        <v>4</v>
      </c>
      <c r="R16" s="2">
        <v>9</v>
      </c>
      <c r="S16" s="2">
        <v>6</v>
      </c>
      <c r="T16" s="2">
        <v>1</v>
      </c>
      <c r="U16" s="2">
        <v>6</v>
      </c>
      <c r="V16" s="2">
        <v>3</v>
      </c>
      <c r="W16" s="2">
        <v>7</v>
      </c>
    </row>
    <row r="17" spans="1:23" x14ac:dyDescent="0.2">
      <c r="A17" s="58">
        <v>21</v>
      </c>
      <c r="B17" s="2">
        <v>9</v>
      </c>
      <c r="C17" s="2">
        <v>7</v>
      </c>
      <c r="D17" s="2">
        <v>9</v>
      </c>
      <c r="E17" s="2">
        <v>9</v>
      </c>
      <c r="F17" s="2">
        <v>8</v>
      </c>
      <c r="G17" s="2">
        <v>6</v>
      </c>
      <c r="H17" s="2">
        <v>9</v>
      </c>
      <c r="I17" s="2">
        <v>4</v>
      </c>
      <c r="J17" s="2">
        <v>9</v>
      </c>
      <c r="K17" s="2">
        <v>9</v>
      </c>
      <c r="L17" s="2">
        <v>9</v>
      </c>
      <c r="M17" s="2">
        <v>9</v>
      </c>
      <c r="N17" s="2">
        <v>9</v>
      </c>
      <c r="O17" s="2">
        <v>9</v>
      </c>
      <c r="P17" s="2">
        <v>7</v>
      </c>
      <c r="Q17" s="2">
        <v>2</v>
      </c>
      <c r="R17" s="2">
        <v>8</v>
      </c>
      <c r="S17" s="2">
        <v>9</v>
      </c>
      <c r="T17" s="2">
        <v>6</v>
      </c>
      <c r="U17" s="2">
        <v>5</v>
      </c>
      <c r="V17" s="2">
        <v>6</v>
      </c>
      <c r="W17" s="2">
        <v>9</v>
      </c>
    </row>
    <row r="18" spans="1:23" x14ac:dyDescent="0.2">
      <c r="A18" s="58">
        <v>22</v>
      </c>
      <c r="B18" s="2">
        <v>1</v>
      </c>
      <c r="C18" s="2">
        <v>1</v>
      </c>
      <c r="D18" s="2">
        <v>7</v>
      </c>
      <c r="E18" s="2">
        <v>2</v>
      </c>
      <c r="F18" s="2">
        <v>6</v>
      </c>
      <c r="G18" s="2">
        <v>4</v>
      </c>
      <c r="H18" s="2">
        <v>6</v>
      </c>
      <c r="I18" s="2">
        <v>2</v>
      </c>
      <c r="J18" s="2">
        <v>9</v>
      </c>
      <c r="K18" s="2">
        <v>9</v>
      </c>
      <c r="L18" s="2">
        <v>9</v>
      </c>
      <c r="M18" s="2">
        <v>9</v>
      </c>
      <c r="N18" s="2">
        <v>9</v>
      </c>
      <c r="O18" s="2">
        <v>9</v>
      </c>
      <c r="P18" s="2">
        <v>9</v>
      </c>
      <c r="Q18" s="2">
        <v>4</v>
      </c>
      <c r="R18" s="2">
        <v>8</v>
      </c>
      <c r="S18" s="2">
        <v>9</v>
      </c>
      <c r="T18" s="2">
        <v>4</v>
      </c>
      <c r="U18" s="2">
        <v>6</v>
      </c>
      <c r="V18" s="2">
        <v>5</v>
      </c>
      <c r="W18" s="2">
        <v>5</v>
      </c>
    </row>
    <row r="19" spans="1:23" x14ac:dyDescent="0.2">
      <c r="A19" s="58">
        <v>23</v>
      </c>
      <c r="B19" s="2">
        <v>1</v>
      </c>
      <c r="C19" s="2">
        <v>6</v>
      </c>
      <c r="D19" s="2">
        <v>2</v>
      </c>
      <c r="E19" s="2">
        <v>4</v>
      </c>
      <c r="F19" s="2">
        <v>9</v>
      </c>
      <c r="G19" s="2">
        <v>7</v>
      </c>
      <c r="H19" s="2">
        <v>9</v>
      </c>
      <c r="I19" s="2">
        <v>6</v>
      </c>
      <c r="J19" s="2">
        <v>7</v>
      </c>
      <c r="K19" s="2">
        <v>8</v>
      </c>
      <c r="L19" s="2">
        <v>9</v>
      </c>
      <c r="M19" s="2">
        <v>5</v>
      </c>
      <c r="N19" s="2">
        <v>8</v>
      </c>
      <c r="O19" s="2">
        <v>8</v>
      </c>
      <c r="P19" s="2">
        <v>9</v>
      </c>
      <c r="Q19" s="2">
        <v>4</v>
      </c>
      <c r="R19" s="2">
        <v>8</v>
      </c>
      <c r="S19" s="2">
        <v>9</v>
      </c>
      <c r="T19" s="2">
        <v>9</v>
      </c>
      <c r="U19" s="2">
        <v>3</v>
      </c>
      <c r="V19" s="2">
        <v>3</v>
      </c>
      <c r="W19" s="2">
        <v>5</v>
      </c>
    </row>
    <row r="20" spans="1:23" x14ac:dyDescent="0.2">
      <c r="A20" s="58">
        <v>24</v>
      </c>
      <c r="B20" s="2">
        <v>9</v>
      </c>
      <c r="C20" s="2">
        <v>9</v>
      </c>
      <c r="D20" s="2">
        <v>9</v>
      </c>
      <c r="E20" s="2">
        <v>7</v>
      </c>
      <c r="F20" s="2">
        <v>9</v>
      </c>
      <c r="G20" s="2">
        <v>9</v>
      </c>
      <c r="H20" s="2">
        <v>9</v>
      </c>
      <c r="I20" s="2">
        <v>9</v>
      </c>
      <c r="J20" s="2">
        <v>8</v>
      </c>
      <c r="K20" s="2">
        <v>9</v>
      </c>
      <c r="L20" s="2">
        <v>9</v>
      </c>
      <c r="M20" s="2">
        <v>7</v>
      </c>
      <c r="N20" s="2">
        <v>9</v>
      </c>
      <c r="O20" s="2">
        <v>9</v>
      </c>
      <c r="P20" s="2">
        <v>8</v>
      </c>
      <c r="Q20" s="2">
        <v>7</v>
      </c>
      <c r="R20" s="2">
        <v>9</v>
      </c>
      <c r="S20" s="2">
        <v>9</v>
      </c>
      <c r="T20" s="2">
        <v>6</v>
      </c>
      <c r="U20" s="2">
        <v>9</v>
      </c>
      <c r="V20" s="2">
        <v>9</v>
      </c>
      <c r="W20" s="2">
        <v>3</v>
      </c>
    </row>
    <row r="21" spans="1:23" x14ac:dyDescent="0.2">
      <c r="A21" s="58">
        <v>25</v>
      </c>
      <c r="B21" s="2">
        <v>9</v>
      </c>
      <c r="C21" s="2">
        <v>7</v>
      </c>
      <c r="D21" s="2">
        <v>8</v>
      </c>
      <c r="E21" s="2">
        <v>6</v>
      </c>
      <c r="F21" s="2">
        <v>6</v>
      </c>
      <c r="G21" s="2">
        <v>6</v>
      </c>
      <c r="H21" s="2">
        <v>8</v>
      </c>
      <c r="I21" s="2">
        <v>7</v>
      </c>
      <c r="J21" s="2">
        <v>9</v>
      </c>
      <c r="K21" s="2">
        <v>6</v>
      </c>
      <c r="L21" s="2">
        <v>7</v>
      </c>
      <c r="M21" s="2">
        <v>6</v>
      </c>
      <c r="N21" s="2">
        <v>6</v>
      </c>
      <c r="O21" s="2">
        <v>9</v>
      </c>
      <c r="P21" s="2">
        <v>9</v>
      </c>
      <c r="Q21" s="2">
        <v>5</v>
      </c>
      <c r="R21" s="2">
        <v>8</v>
      </c>
      <c r="S21" s="2">
        <v>8</v>
      </c>
      <c r="T21" s="2">
        <v>5</v>
      </c>
      <c r="U21" s="2">
        <v>6</v>
      </c>
      <c r="V21" s="2">
        <v>5</v>
      </c>
      <c r="W21" s="2">
        <v>4</v>
      </c>
    </row>
    <row r="22" spans="1:23" x14ac:dyDescent="0.2">
      <c r="A22" s="58">
        <v>26</v>
      </c>
      <c r="B22" s="2">
        <v>8</v>
      </c>
      <c r="C22" s="2">
        <v>7</v>
      </c>
      <c r="D22" s="2">
        <v>9</v>
      </c>
      <c r="E22" s="2">
        <v>9</v>
      </c>
      <c r="F22" s="2">
        <v>9</v>
      </c>
      <c r="G22" s="2">
        <v>7</v>
      </c>
      <c r="H22" s="2">
        <v>9</v>
      </c>
      <c r="I22" s="2">
        <v>8</v>
      </c>
      <c r="J22" s="2">
        <v>8</v>
      </c>
      <c r="K22" s="2">
        <v>9</v>
      </c>
      <c r="L22" s="2">
        <v>9</v>
      </c>
      <c r="M22" s="2">
        <v>8</v>
      </c>
      <c r="N22" s="2">
        <v>9</v>
      </c>
      <c r="O22" s="2">
        <v>8</v>
      </c>
      <c r="P22" s="2">
        <v>9</v>
      </c>
      <c r="Q22" s="2">
        <v>3</v>
      </c>
      <c r="R22" s="2">
        <v>8</v>
      </c>
      <c r="S22" s="2">
        <v>9</v>
      </c>
      <c r="T22" s="2">
        <v>4</v>
      </c>
      <c r="U22" s="2">
        <v>9</v>
      </c>
      <c r="V22" s="2">
        <v>8</v>
      </c>
      <c r="W22" s="2">
        <v>5</v>
      </c>
    </row>
    <row r="23" spans="1:23" x14ac:dyDescent="0.2">
      <c r="A23" s="58">
        <v>27</v>
      </c>
      <c r="B23" s="2">
        <v>4</v>
      </c>
      <c r="C23" s="2">
        <v>3</v>
      </c>
      <c r="D23" s="2">
        <v>2</v>
      </c>
      <c r="E23" s="2">
        <v>3</v>
      </c>
      <c r="F23" s="2">
        <v>9</v>
      </c>
      <c r="G23" s="2">
        <v>7</v>
      </c>
      <c r="H23" s="2">
        <v>9</v>
      </c>
      <c r="I23" s="2">
        <v>5</v>
      </c>
      <c r="J23" s="2">
        <v>8</v>
      </c>
      <c r="K23" s="2">
        <v>8</v>
      </c>
      <c r="L23" s="2">
        <v>9</v>
      </c>
      <c r="M23" s="2">
        <v>6</v>
      </c>
      <c r="N23" s="2">
        <v>8</v>
      </c>
      <c r="O23" s="2">
        <v>7</v>
      </c>
      <c r="P23" s="2">
        <v>7</v>
      </c>
      <c r="Q23" s="2">
        <v>3</v>
      </c>
      <c r="R23" s="2">
        <v>8</v>
      </c>
      <c r="S23" s="2">
        <v>8</v>
      </c>
      <c r="T23" s="2">
        <v>2</v>
      </c>
      <c r="U23" s="2">
        <v>3</v>
      </c>
      <c r="V23" s="2">
        <v>3</v>
      </c>
      <c r="W23" s="2">
        <v>5</v>
      </c>
    </row>
    <row r="24" spans="1:23" x14ac:dyDescent="0.2">
      <c r="A24" s="58">
        <v>30</v>
      </c>
      <c r="B24" s="2">
        <v>4</v>
      </c>
      <c r="C24" s="2">
        <v>5</v>
      </c>
      <c r="D24" s="2">
        <v>6</v>
      </c>
      <c r="E24" s="2">
        <v>3</v>
      </c>
      <c r="F24" s="2">
        <v>9</v>
      </c>
      <c r="G24" s="2">
        <v>8</v>
      </c>
      <c r="H24" s="2">
        <v>9</v>
      </c>
      <c r="I24" s="2">
        <v>6</v>
      </c>
      <c r="J24" s="2">
        <v>8</v>
      </c>
      <c r="K24" s="2">
        <v>8</v>
      </c>
      <c r="L24" s="2">
        <v>9</v>
      </c>
      <c r="M24" s="2">
        <v>9</v>
      </c>
      <c r="N24" s="2">
        <v>9</v>
      </c>
      <c r="O24" s="2">
        <v>9</v>
      </c>
      <c r="P24" s="2">
        <v>9</v>
      </c>
      <c r="Q24" s="2">
        <v>2</v>
      </c>
      <c r="R24" s="2">
        <v>9</v>
      </c>
      <c r="S24" s="2">
        <v>6</v>
      </c>
      <c r="T24" s="2">
        <v>5</v>
      </c>
      <c r="U24" s="2">
        <v>6</v>
      </c>
      <c r="V24" s="2">
        <v>4</v>
      </c>
      <c r="W24" s="2">
        <v>4</v>
      </c>
    </row>
    <row r="25" spans="1:23" x14ac:dyDescent="0.2">
      <c r="A25" s="58">
        <v>31</v>
      </c>
      <c r="B25" s="2">
        <v>6</v>
      </c>
      <c r="C25" s="2">
        <v>8</v>
      </c>
      <c r="D25" s="2">
        <v>9</v>
      </c>
      <c r="E25" s="2">
        <v>4</v>
      </c>
      <c r="F25" s="2">
        <v>8</v>
      </c>
      <c r="G25" s="2">
        <v>7</v>
      </c>
      <c r="H25" s="2">
        <v>9</v>
      </c>
      <c r="I25" s="2">
        <v>7</v>
      </c>
      <c r="J25" s="2">
        <v>8</v>
      </c>
      <c r="K25" s="2">
        <v>8</v>
      </c>
      <c r="L25" s="2">
        <v>9</v>
      </c>
      <c r="M25" s="2">
        <v>9</v>
      </c>
      <c r="N25" s="2">
        <v>9</v>
      </c>
      <c r="O25" s="2">
        <v>9</v>
      </c>
      <c r="P25" s="2">
        <v>9</v>
      </c>
      <c r="Q25" s="2">
        <v>4</v>
      </c>
      <c r="R25" s="2">
        <v>9</v>
      </c>
      <c r="S25" s="2">
        <v>9</v>
      </c>
      <c r="T25" s="2">
        <v>7</v>
      </c>
      <c r="U25" s="2">
        <v>8</v>
      </c>
      <c r="V25" s="2">
        <v>6</v>
      </c>
      <c r="W25" s="2">
        <v>7</v>
      </c>
    </row>
    <row r="26" spans="1:23" x14ac:dyDescent="0.2">
      <c r="A26" s="58">
        <v>32</v>
      </c>
      <c r="B26" s="2">
        <v>9</v>
      </c>
      <c r="C26" s="2">
        <v>8</v>
      </c>
      <c r="D26" s="2">
        <v>7</v>
      </c>
      <c r="E26" s="2">
        <v>4</v>
      </c>
      <c r="F26" s="2">
        <v>9</v>
      </c>
      <c r="G26" s="2">
        <v>6</v>
      </c>
      <c r="H26" s="2">
        <v>8</v>
      </c>
      <c r="I26" s="2">
        <v>5</v>
      </c>
      <c r="J26" s="2">
        <v>9</v>
      </c>
      <c r="K26" s="2">
        <v>9</v>
      </c>
      <c r="L26" s="2">
        <v>8</v>
      </c>
      <c r="M26" s="2">
        <v>9</v>
      </c>
      <c r="N26" s="2">
        <v>9</v>
      </c>
      <c r="O26" s="2">
        <v>9</v>
      </c>
      <c r="P26" s="2">
        <v>9</v>
      </c>
      <c r="Q26" s="2">
        <v>8</v>
      </c>
      <c r="R26" s="2">
        <v>9</v>
      </c>
      <c r="S26" s="2">
        <v>9</v>
      </c>
      <c r="T26" s="2">
        <v>5</v>
      </c>
      <c r="U26" s="2">
        <v>7</v>
      </c>
      <c r="V26" s="2">
        <v>5</v>
      </c>
      <c r="W26" s="2">
        <v>4</v>
      </c>
    </row>
    <row r="27" spans="1:23" x14ac:dyDescent="0.2">
      <c r="A27" s="58">
        <v>33</v>
      </c>
      <c r="B27" s="2">
        <v>1</v>
      </c>
      <c r="C27" s="2">
        <v>1</v>
      </c>
      <c r="D27" s="2">
        <v>5</v>
      </c>
      <c r="E27" s="2">
        <v>1</v>
      </c>
      <c r="F27" s="2">
        <v>5</v>
      </c>
      <c r="G27" s="2">
        <v>2</v>
      </c>
      <c r="H27" s="2">
        <v>5</v>
      </c>
      <c r="I27" s="2">
        <v>3</v>
      </c>
      <c r="J27" s="2">
        <v>6</v>
      </c>
      <c r="K27" s="2">
        <v>7</v>
      </c>
      <c r="L27" s="2">
        <v>7</v>
      </c>
      <c r="M27" s="2">
        <v>9</v>
      </c>
      <c r="N27" s="2">
        <v>9</v>
      </c>
      <c r="O27" s="2">
        <v>9</v>
      </c>
      <c r="P27" s="2">
        <v>6</v>
      </c>
      <c r="Q27" s="2">
        <v>4</v>
      </c>
      <c r="R27" s="2">
        <v>8</v>
      </c>
      <c r="S27" s="2">
        <v>9</v>
      </c>
      <c r="T27" s="2">
        <v>3</v>
      </c>
      <c r="U27" s="2">
        <v>1</v>
      </c>
      <c r="V27" s="2">
        <v>1</v>
      </c>
      <c r="W27" s="2">
        <v>4</v>
      </c>
    </row>
    <row r="28" spans="1:23" x14ac:dyDescent="0.2">
      <c r="A28" s="58">
        <v>35</v>
      </c>
      <c r="B28" s="2">
        <v>9</v>
      </c>
      <c r="C28" s="2">
        <v>9</v>
      </c>
      <c r="D28" s="2">
        <v>9</v>
      </c>
      <c r="E28" s="2">
        <v>9</v>
      </c>
      <c r="F28" s="2">
        <v>8</v>
      </c>
      <c r="G28" s="2">
        <v>9</v>
      </c>
      <c r="H28" s="2">
        <v>9</v>
      </c>
      <c r="I28" s="2">
        <v>9</v>
      </c>
      <c r="J28" s="2">
        <v>9</v>
      </c>
      <c r="K28" s="2">
        <v>9</v>
      </c>
      <c r="L28" s="2">
        <v>9</v>
      </c>
      <c r="M28" s="2">
        <v>8</v>
      </c>
      <c r="N28" s="2">
        <v>8</v>
      </c>
      <c r="O28" s="2">
        <v>9</v>
      </c>
      <c r="P28" s="2">
        <v>7</v>
      </c>
      <c r="Q28" s="2">
        <v>9</v>
      </c>
      <c r="R28" s="2">
        <v>9</v>
      </c>
      <c r="S28" s="2">
        <v>8</v>
      </c>
      <c r="T28" s="2">
        <v>9</v>
      </c>
      <c r="U28" s="2">
        <v>8</v>
      </c>
      <c r="V28" s="2">
        <v>7</v>
      </c>
      <c r="W28" s="2">
        <v>9</v>
      </c>
    </row>
    <row r="29" spans="1:23" x14ac:dyDescent="0.2">
      <c r="A29" s="58">
        <v>37</v>
      </c>
      <c r="B29" s="2">
        <v>9</v>
      </c>
      <c r="C29" s="2">
        <v>9</v>
      </c>
      <c r="D29" s="2">
        <v>9</v>
      </c>
      <c r="E29" s="2">
        <v>9</v>
      </c>
      <c r="F29" s="2">
        <v>9</v>
      </c>
      <c r="G29" s="2">
        <v>9</v>
      </c>
      <c r="H29" s="2">
        <v>9</v>
      </c>
      <c r="I29" s="2">
        <v>9</v>
      </c>
      <c r="J29" s="2">
        <v>9</v>
      </c>
      <c r="K29" s="2">
        <v>9</v>
      </c>
      <c r="L29" s="2">
        <v>9</v>
      </c>
      <c r="M29" s="2">
        <v>9</v>
      </c>
      <c r="N29" s="2">
        <v>9</v>
      </c>
      <c r="O29" s="2">
        <v>9</v>
      </c>
      <c r="P29" s="2">
        <v>9</v>
      </c>
      <c r="Q29" s="2">
        <v>9</v>
      </c>
      <c r="R29" s="2">
        <v>9</v>
      </c>
      <c r="S29" s="2">
        <v>9</v>
      </c>
      <c r="T29" s="2">
        <v>9</v>
      </c>
      <c r="U29" s="2">
        <v>7</v>
      </c>
      <c r="V29" s="2">
        <v>7</v>
      </c>
      <c r="W29" s="2">
        <v>9</v>
      </c>
    </row>
    <row r="30" spans="1:23" x14ac:dyDescent="0.2">
      <c r="A30" s="58">
        <v>38</v>
      </c>
      <c r="B30" s="2">
        <v>3</v>
      </c>
      <c r="C30" s="2">
        <v>5</v>
      </c>
      <c r="D30" s="2">
        <v>7</v>
      </c>
      <c r="E30" s="2">
        <v>8</v>
      </c>
      <c r="F30" s="2">
        <v>9</v>
      </c>
      <c r="G30" s="2">
        <v>8</v>
      </c>
      <c r="H30" s="2">
        <v>9</v>
      </c>
      <c r="I30" s="2">
        <v>7</v>
      </c>
      <c r="J30" s="2">
        <v>9</v>
      </c>
      <c r="K30" s="2">
        <v>8</v>
      </c>
      <c r="L30" s="2">
        <v>9</v>
      </c>
      <c r="M30" s="2">
        <v>8</v>
      </c>
      <c r="N30" s="2">
        <v>7</v>
      </c>
      <c r="O30" s="2">
        <v>9</v>
      </c>
      <c r="P30" s="2">
        <v>9</v>
      </c>
      <c r="Q30" s="2">
        <v>5</v>
      </c>
      <c r="R30" s="2">
        <v>8</v>
      </c>
      <c r="S30" s="2">
        <v>9</v>
      </c>
      <c r="T30" s="2">
        <v>6</v>
      </c>
      <c r="U30" s="2">
        <v>6</v>
      </c>
      <c r="V30" s="2">
        <v>5</v>
      </c>
      <c r="W30" s="2">
        <v>6</v>
      </c>
    </row>
    <row r="31" spans="1:23" x14ac:dyDescent="0.2">
      <c r="A31" s="58">
        <v>39</v>
      </c>
      <c r="B31" s="2">
        <v>4</v>
      </c>
      <c r="C31" s="2">
        <v>7</v>
      </c>
      <c r="D31" s="2">
        <v>7</v>
      </c>
      <c r="E31" s="2">
        <v>4</v>
      </c>
      <c r="F31" s="2">
        <v>8</v>
      </c>
      <c r="G31" s="2">
        <v>7</v>
      </c>
      <c r="H31" s="2">
        <v>9</v>
      </c>
      <c r="I31" s="2">
        <v>8</v>
      </c>
      <c r="J31" s="2">
        <v>9</v>
      </c>
      <c r="K31" s="2">
        <v>8</v>
      </c>
      <c r="L31" s="2">
        <v>9</v>
      </c>
      <c r="M31" s="2">
        <v>6</v>
      </c>
      <c r="N31" s="2">
        <v>9</v>
      </c>
      <c r="O31" s="2">
        <v>9</v>
      </c>
      <c r="P31" s="2">
        <v>9</v>
      </c>
      <c r="Q31" s="2">
        <v>6</v>
      </c>
      <c r="R31" s="2">
        <v>8</v>
      </c>
      <c r="S31" s="2">
        <v>8</v>
      </c>
      <c r="T31" s="2">
        <v>8</v>
      </c>
      <c r="U31" s="2">
        <v>9</v>
      </c>
      <c r="V31" s="2">
        <v>8</v>
      </c>
      <c r="W31" s="2">
        <v>6</v>
      </c>
    </row>
    <row r="32" spans="1:23" x14ac:dyDescent="0.2">
      <c r="A32" s="58">
        <v>40</v>
      </c>
      <c r="B32" s="2">
        <v>8</v>
      </c>
      <c r="C32" s="2">
        <v>7</v>
      </c>
      <c r="D32" s="2">
        <v>7</v>
      </c>
      <c r="E32" s="2">
        <v>7</v>
      </c>
      <c r="F32" s="2">
        <v>7</v>
      </c>
      <c r="G32" s="2">
        <v>6</v>
      </c>
      <c r="H32" s="2">
        <v>7</v>
      </c>
      <c r="I32" s="2">
        <v>6</v>
      </c>
      <c r="J32" s="2">
        <v>5</v>
      </c>
      <c r="K32" s="2">
        <v>5</v>
      </c>
      <c r="L32" s="2">
        <v>5</v>
      </c>
      <c r="M32" s="2">
        <v>6</v>
      </c>
      <c r="N32" s="2">
        <v>6</v>
      </c>
      <c r="O32" s="2">
        <v>6</v>
      </c>
      <c r="P32" s="2">
        <v>6</v>
      </c>
      <c r="Q32" s="2">
        <v>7</v>
      </c>
      <c r="R32" s="2">
        <v>7</v>
      </c>
      <c r="S32" s="2">
        <v>7</v>
      </c>
      <c r="T32" s="2">
        <v>7</v>
      </c>
      <c r="U32" s="2">
        <v>8</v>
      </c>
      <c r="V32" s="2">
        <v>8</v>
      </c>
      <c r="W32" s="2">
        <v>5</v>
      </c>
    </row>
    <row r="33" spans="1:23" x14ac:dyDescent="0.2">
      <c r="A33" s="58">
        <v>41</v>
      </c>
      <c r="B33" s="2">
        <v>5</v>
      </c>
      <c r="C33" s="2">
        <v>4</v>
      </c>
      <c r="D33" s="2">
        <v>9</v>
      </c>
      <c r="E33" s="2">
        <v>3</v>
      </c>
      <c r="F33" s="2">
        <v>9</v>
      </c>
      <c r="G33" s="2">
        <v>1</v>
      </c>
      <c r="H33" s="2">
        <v>9</v>
      </c>
      <c r="I33" s="2">
        <v>4</v>
      </c>
      <c r="J33" s="2">
        <v>8</v>
      </c>
      <c r="K33" s="2">
        <v>4</v>
      </c>
      <c r="L33" s="2">
        <v>8</v>
      </c>
      <c r="M33" s="2">
        <v>6</v>
      </c>
      <c r="N33" s="2">
        <v>8</v>
      </c>
      <c r="O33" s="2">
        <v>8</v>
      </c>
      <c r="P33" s="2">
        <v>9</v>
      </c>
      <c r="Q33" s="2">
        <v>3</v>
      </c>
      <c r="R33" s="2">
        <v>7</v>
      </c>
      <c r="S33" s="2">
        <v>7</v>
      </c>
      <c r="T33" s="2">
        <v>3</v>
      </c>
      <c r="U33" s="2">
        <v>6</v>
      </c>
      <c r="V33" s="2">
        <v>2</v>
      </c>
      <c r="W33" s="2">
        <v>5</v>
      </c>
    </row>
    <row r="34" spans="1:23" x14ac:dyDescent="0.2">
      <c r="A34" s="58">
        <v>42</v>
      </c>
      <c r="B34" s="2">
        <v>9</v>
      </c>
      <c r="C34" s="2">
        <v>9</v>
      </c>
      <c r="D34" s="2">
        <v>9</v>
      </c>
      <c r="E34" s="2">
        <v>9</v>
      </c>
      <c r="F34" s="2">
        <v>9</v>
      </c>
      <c r="G34" s="2">
        <v>9</v>
      </c>
      <c r="H34" s="2">
        <v>9</v>
      </c>
      <c r="I34" s="2">
        <v>9</v>
      </c>
      <c r="J34" s="2">
        <v>9</v>
      </c>
      <c r="K34" s="2">
        <v>9</v>
      </c>
      <c r="L34" s="2">
        <v>9</v>
      </c>
      <c r="M34" s="2">
        <v>9</v>
      </c>
      <c r="N34" s="2">
        <v>9</v>
      </c>
      <c r="O34" s="2">
        <v>9</v>
      </c>
      <c r="P34" s="2">
        <v>9</v>
      </c>
      <c r="Q34" s="2">
        <v>6</v>
      </c>
      <c r="R34" s="2">
        <v>6</v>
      </c>
      <c r="S34" s="2">
        <v>9</v>
      </c>
      <c r="T34" s="2">
        <v>6</v>
      </c>
      <c r="U34" s="2" t="s">
        <v>359</v>
      </c>
      <c r="V34" s="2">
        <v>6</v>
      </c>
      <c r="W34" s="2" t="s">
        <v>359</v>
      </c>
    </row>
    <row r="35" spans="1:23" x14ac:dyDescent="0.2">
      <c r="A35" s="58">
        <v>43</v>
      </c>
      <c r="B35" s="2">
        <v>9</v>
      </c>
      <c r="C35" s="2">
        <v>8</v>
      </c>
      <c r="D35" s="2">
        <v>6</v>
      </c>
      <c r="E35" s="2">
        <v>4</v>
      </c>
      <c r="F35" s="2">
        <v>9</v>
      </c>
      <c r="G35" s="2">
        <v>5</v>
      </c>
      <c r="H35" s="2">
        <v>9</v>
      </c>
      <c r="I35" s="2">
        <v>4</v>
      </c>
      <c r="J35" s="2">
        <v>8</v>
      </c>
      <c r="K35" s="2">
        <v>7</v>
      </c>
      <c r="L35" s="2">
        <v>8</v>
      </c>
      <c r="M35" s="2">
        <v>6</v>
      </c>
      <c r="N35" s="2">
        <v>4</v>
      </c>
      <c r="O35" s="2">
        <v>8</v>
      </c>
      <c r="P35" s="2">
        <v>9</v>
      </c>
      <c r="Q35" s="2">
        <v>5</v>
      </c>
      <c r="R35" s="2">
        <v>8</v>
      </c>
      <c r="S35" s="2">
        <v>7</v>
      </c>
      <c r="T35" s="2">
        <v>4</v>
      </c>
      <c r="U35" s="2">
        <v>6</v>
      </c>
      <c r="V35" s="2">
        <v>4</v>
      </c>
      <c r="W35" s="2">
        <v>4</v>
      </c>
    </row>
    <row r="36" spans="1:23" x14ac:dyDescent="0.2">
      <c r="A36" s="58">
        <v>44</v>
      </c>
      <c r="B36" s="2">
        <v>6</v>
      </c>
      <c r="C36" s="2">
        <v>7</v>
      </c>
      <c r="D36" s="2">
        <v>9</v>
      </c>
      <c r="E36" s="2">
        <v>8</v>
      </c>
      <c r="F36" s="2">
        <v>9</v>
      </c>
      <c r="G36" s="2">
        <v>6</v>
      </c>
      <c r="H36" s="2">
        <v>9</v>
      </c>
      <c r="I36" s="2">
        <v>6</v>
      </c>
      <c r="J36" s="2">
        <v>9</v>
      </c>
      <c r="K36" s="2">
        <v>9</v>
      </c>
      <c r="L36" s="2">
        <v>9</v>
      </c>
      <c r="M36" s="2">
        <v>9</v>
      </c>
      <c r="N36" s="2">
        <v>9</v>
      </c>
      <c r="O36" s="2">
        <v>9</v>
      </c>
      <c r="P36" s="2">
        <v>9</v>
      </c>
      <c r="Q36" s="2">
        <v>5</v>
      </c>
      <c r="R36" s="2">
        <v>9</v>
      </c>
      <c r="S36" s="2">
        <v>9</v>
      </c>
      <c r="T36" s="2">
        <v>5</v>
      </c>
      <c r="U36" s="2">
        <v>9</v>
      </c>
      <c r="V36" s="2">
        <v>5</v>
      </c>
      <c r="W36" s="2">
        <v>6</v>
      </c>
    </row>
    <row r="37" spans="1:23" x14ac:dyDescent="0.2">
      <c r="A37" s="58">
        <v>45</v>
      </c>
      <c r="B37" s="2">
        <v>9</v>
      </c>
      <c r="C37" s="2">
        <v>9</v>
      </c>
      <c r="D37" s="2">
        <v>8</v>
      </c>
      <c r="E37" s="2">
        <v>5</v>
      </c>
      <c r="F37" s="2">
        <v>9</v>
      </c>
      <c r="G37" s="2">
        <v>7</v>
      </c>
      <c r="H37" s="2">
        <v>9</v>
      </c>
      <c r="I37" s="2">
        <v>5</v>
      </c>
      <c r="J37" s="2">
        <v>9</v>
      </c>
      <c r="K37" s="2">
        <v>7</v>
      </c>
      <c r="L37" s="2">
        <v>9</v>
      </c>
      <c r="M37" s="2">
        <v>8</v>
      </c>
      <c r="N37" s="2">
        <v>8</v>
      </c>
      <c r="O37" s="2">
        <v>9</v>
      </c>
      <c r="P37" s="2">
        <v>9</v>
      </c>
      <c r="Q37" s="2">
        <v>3</v>
      </c>
      <c r="R37" s="2">
        <v>9</v>
      </c>
      <c r="S37" s="2">
        <v>9</v>
      </c>
      <c r="T37" s="2">
        <v>6</v>
      </c>
      <c r="U37" s="2">
        <v>8</v>
      </c>
      <c r="V37" s="2">
        <v>6</v>
      </c>
      <c r="W37" s="2">
        <v>9</v>
      </c>
    </row>
    <row r="38" spans="1:23" x14ac:dyDescent="0.2">
      <c r="A38" s="58">
        <v>46</v>
      </c>
      <c r="B38" s="2">
        <v>5</v>
      </c>
      <c r="C38" s="2">
        <v>5</v>
      </c>
      <c r="D38" s="2">
        <v>8</v>
      </c>
      <c r="E38" s="2">
        <v>7</v>
      </c>
      <c r="F38" s="2">
        <v>9</v>
      </c>
      <c r="G38" s="2">
        <v>8</v>
      </c>
      <c r="H38" s="2">
        <v>9</v>
      </c>
      <c r="I38" s="2">
        <v>7</v>
      </c>
      <c r="J38" s="2">
        <v>9</v>
      </c>
      <c r="K38" s="2">
        <v>9</v>
      </c>
      <c r="L38" s="2">
        <v>9</v>
      </c>
      <c r="M38" s="2">
        <v>9</v>
      </c>
      <c r="N38" s="2">
        <v>9</v>
      </c>
      <c r="O38" s="2">
        <v>9</v>
      </c>
      <c r="P38" s="2">
        <v>9</v>
      </c>
      <c r="Q38" s="2">
        <v>7</v>
      </c>
      <c r="R38" s="2">
        <v>7</v>
      </c>
      <c r="S38" s="2">
        <v>7</v>
      </c>
      <c r="T38" s="2">
        <v>6</v>
      </c>
      <c r="U38" s="2">
        <v>6</v>
      </c>
      <c r="V38" s="2">
        <v>6</v>
      </c>
      <c r="W38" s="2">
        <v>6</v>
      </c>
    </row>
    <row r="39" spans="1:23" x14ac:dyDescent="0.2">
      <c r="A39" s="58">
        <v>47</v>
      </c>
      <c r="B39" s="2">
        <v>7</v>
      </c>
      <c r="C39" s="2">
        <v>6</v>
      </c>
      <c r="D39" s="2">
        <v>9</v>
      </c>
      <c r="E39" s="2">
        <v>6</v>
      </c>
      <c r="F39" s="2">
        <v>9</v>
      </c>
      <c r="G39" s="2">
        <v>6</v>
      </c>
      <c r="H39" s="2">
        <v>9</v>
      </c>
      <c r="I39" s="2">
        <v>6</v>
      </c>
      <c r="J39" s="2">
        <v>8</v>
      </c>
      <c r="K39" s="2">
        <v>9</v>
      </c>
      <c r="L39" s="2">
        <v>9</v>
      </c>
      <c r="M39" s="2">
        <v>9</v>
      </c>
      <c r="N39" s="2">
        <v>8</v>
      </c>
      <c r="O39" s="2">
        <v>9</v>
      </c>
      <c r="P39" s="2">
        <v>9</v>
      </c>
      <c r="Q39" s="2">
        <v>7</v>
      </c>
      <c r="R39" s="2">
        <v>9</v>
      </c>
      <c r="S39" s="2">
        <v>8</v>
      </c>
      <c r="T39" s="2">
        <v>8</v>
      </c>
      <c r="U39" s="2">
        <v>9</v>
      </c>
      <c r="V39" s="2">
        <v>5</v>
      </c>
      <c r="W39" s="2">
        <v>5</v>
      </c>
    </row>
    <row r="40" spans="1:23" x14ac:dyDescent="0.2">
      <c r="A40" s="58">
        <v>48</v>
      </c>
      <c r="B40" s="2">
        <v>6</v>
      </c>
      <c r="C40" s="2">
        <v>6</v>
      </c>
      <c r="D40" s="2">
        <v>7</v>
      </c>
      <c r="E40" s="2">
        <v>7</v>
      </c>
      <c r="F40" s="2">
        <v>8</v>
      </c>
      <c r="G40" s="2">
        <v>3</v>
      </c>
      <c r="H40" s="2">
        <v>7</v>
      </c>
      <c r="I40" s="2">
        <v>6</v>
      </c>
      <c r="J40" s="2">
        <v>8</v>
      </c>
      <c r="K40" s="2">
        <v>9</v>
      </c>
      <c r="L40" s="2">
        <v>6</v>
      </c>
      <c r="M40" s="2">
        <v>9</v>
      </c>
      <c r="N40" s="2">
        <v>9</v>
      </c>
      <c r="O40" s="2">
        <v>9</v>
      </c>
      <c r="P40" s="2">
        <v>5</v>
      </c>
      <c r="Q40" s="2">
        <v>7</v>
      </c>
      <c r="R40" s="2">
        <v>9</v>
      </c>
      <c r="S40" s="2">
        <v>8</v>
      </c>
      <c r="T40" s="2">
        <v>9</v>
      </c>
      <c r="U40" s="2">
        <v>4</v>
      </c>
      <c r="V40" s="2">
        <v>4</v>
      </c>
      <c r="W40" s="2">
        <v>7</v>
      </c>
    </row>
    <row r="41" spans="1:23" x14ac:dyDescent="0.2">
      <c r="A41" s="58">
        <v>49</v>
      </c>
      <c r="B41" s="2">
        <v>4</v>
      </c>
      <c r="C41" s="2">
        <v>4</v>
      </c>
      <c r="D41" s="2">
        <v>6</v>
      </c>
      <c r="E41" s="2">
        <v>4</v>
      </c>
      <c r="F41" s="2">
        <v>6</v>
      </c>
      <c r="G41" s="2">
        <v>4</v>
      </c>
      <c r="H41" s="2">
        <v>9</v>
      </c>
      <c r="I41" s="2">
        <v>4</v>
      </c>
      <c r="J41" s="2">
        <v>7</v>
      </c>
      <c r="K41" s="2">
        <v>7</v>
      </c>
      <c r="L41" s="2">
        <v>9</v>
      </c>
      <c r="M41" s="2">
        <v>9</v>
      </c>
      <c r="N41" s="2">
        <v>9</v>
      </c>
      <c r="O41" s="2">
        <v>9</v>
      </c>
      <c r="P41" s="2">
        <v>9</v>
      </c>
      <c r="Q41" s="2">
        <v>6</v>
      </c>
      <c r="R41" s="2">
        <v>9</v>
      </c>
      <c r="S41" s="2">
        <v>9</v>
      </c>
      <c r="T41" s="2">
        <v>6</v>
      </c>
      <c r="U41" s="2">
        <v>6</v>
      </c>
      <c r="V41" s="2">
        <v>5</v>
      </c>
      <c r="W41" s="2">
        <v>5</v>
      </c>
    </row>
    <row r="42" spans="1:23" x14ac:dyDescent="0.2">
      <c r="A42" s="58">
        <v>50</v>
      </c>
      <c r="B42" s="2">
        <v>9</v>
      </c>
      <c r="C42" s="2">
        <v>7</v>
      </c>
      <c r="D42" s="2">
        <v>8</v>
      </c>
      <c r="E42" s="2">
        <v>7</v>
      </c>
      <c r="F42" s="2">
        <v>8</v>
      </c>
      <c r="G42" s="2">
        <v>7</v>
      </c>
      <c r="H42" s="2">
        <v>9</v>
      </c>
      <c r="I42" s="2">
        <v>8</v>
      </c>
      <c r="J42" s="2">
        <v>8</v>
      </c>
      <c r="K42" s="2">
        <v>8</v>
      </c>
      <c r="L42" s="2">
        <v>9</v>
      </c>
      <c r="M42" s="2">
        <v>8</v>
      </c>
      <c r="N42" s="2">
        <v>8</v>
      </c>
      <c r="O42" s="2">
        <v>9</v>
      </c>
      <c r="P42" s="2">
        <v>9</v>
      </c>
      <c r="Q42" s="2">
        <v>6</v>
      </c>
      <c r="R42" s="2">
        <v>8</v>
      </c>
      <c r="S42" s="2">
        <v>9</v>
      </c>
      <c r="T42" s="2">
        <v>6</v>
      </c>
      <c r="U42" s="2">
        <v>9</v>
      </c>
      <c r="V42" s="2">
        <v>8</v>
      </c>
      <c r="W42" s="2">
        <v>7</v>
      </c>
    </row>
    <row r="43" spans="1:23" x14ac:dyDescent="0.2">
      <c r="A43" s="58">
        <v>51</v>
      </c>
      <c r="B43" s="2">
        <v>7</v>
      </c>
      <c r="C43" s="2">
        <v>6</v>
      </c>
      <c r="D43" s="2">
        <v>7</v>
      </c>
      <c r="E43" s="2">
        <v>6</v>
      </c>
      <c r="F43" s="2">
        <v>6</v>
      </c>
      <c r="G43" s="2">
        <v>5</v>
      </c>
      <c r="H43" s="2">
        <v>8</v>
      </c>
      <c r="I43" s="2">
        <v>3</v>
      </c>
      <c r="J43" s="2">
        <v>8</v>
      </c>
      <c r="K43" s="2">
        <v>7</v>
      </c>
      <c r="L43" s="2">
        <v>9</v>
      </c>
      <c r="M43" s="2">
        <v>7</v>
      </c>
      <c r="N43" s="2">
        <v>7</v>
      </c>
      <c r="O43" s="2">
        <v>7</v>
      </c>
      <c r="P43" s="2">
        <v>7</v>
      </c>
      <c r="Q43" s="2">
        <v>9</v>
      </c>
      <c r="R43" s="2">
        <v>9</v>
      </c>
      <c r="S43" s="2">
        <v>8</v>
      </c>
      <c r="T43" s="2">
        <v>3</v>
      </c>
      <c r="U43" s="2">
        <v>4</v>
      </c>
      <c r="V43" s="2">
        <v>4</v>
      </c>
      <c r="W43" s="2">
        <v>7</v>
      </c>
    </row>
    <row r="44" spans="1:23" x14ac:dyDescent="0.2">
      <c r="A44" s="58">
        <v>52</v>
      </c>
      <c r="B44" s="2">
        <v>9</v>
      </c>
      <c r="C44" s="2">
        <v>4</v>
      </c>
      <c r="D44" s="2">
        <v>9</v>
      </c>
      <c r="E44" s="2">
        <v>9</v>
      </c>
      <c r="F44" s="2">
        <v>9</v>
      </c>
      <c r="G44" s="2">
        <v>9</v>
      </c>
      <c r="H44" s="2">
        <v>9</v>
      </c>
      <c r="I44" s="2">
        <v>7</v>
      </c>
      <c r="J44" s="2">
        <v>9</v>
      </c>
      <c r="K44" s="2">
        <v>9</v>
      </c>
      <c r="L44" s="2">
        <v>9</v>
      </c>
      <c r="M44" s="2">
        <v>9</v>
      </c>
      <c r="N44" s="2">
        <v>9</v>
      </c>
      <c r="O44" s="2">
        <v>9</v>
      </c>
      <c r="P44" s="2">
        <v>9</v>
      </c>
      <c r="Q44" s="2">
        <v>9</v>
      </c>
      <c r="R44" s="2">
        <v>9</v>
      </c>
      <c r="S44" s="2">
        <v>9</v>
      </c>
      <c r="T44" s="2">
        <v>9</v>
      </c>
      <c r="U44" s="2">
        <v>4</v>
      </c>
      <c r="V44" s="2">
        <v>4</v>
      </c>
      <c r="W44" s="2">
        <v>9</v>
      </c>
    </row>
    <row r="45" spans="1:23" x14ac:dyDescent="0.2">
      <c r="A45" s="58">
        <v>53</v>
      </c>
      <c r="B45" s="2">
        <v>6</v>
      </c>
      <c r="C45" s="2">
        <v>8</v>
      </c>
      <c r="D45" s="2">
        <v>9</v>
      </c>
      <c r="E45" s="2">
        <v>9</v>
      </c>
      <c r="F45" s="2">
        <v>9</v>
      </c>
      <c r="G45" s="2">
        <v>9</v>
      </c>
      <c r="H45" s="2">
        <v>9</v>
      </c>
      <c r="I45" s="2">
        <v>9</v>
      </c>
      <c r="J45" s="2">
        <v>9</v>
      </c>
      <c r="K45" s="2">
        <v>9</v>
      </c>
      <c r="L45" s="2">
        <v>9</v>
      </c>
      <c r="M45" s="2">
        <v>7</v>
      </c>
      <c r="N45" s="2">
        <v>7</v>
      </c>
      <c r="O45" s="2">
        <v>9</v>
      </c>
      <c r="P45" s="2">
        <v>8</v>
      </c>
      <c r="Q45" s="2">
        <v>6</v>
      </c>
      <c r="R45" s="2">
        <v>9</v>
      </c>
      <c r="S45" s="2">
        <v>7</v>
      </c>
      <c r="T45" s="2">
        <v>7</v>
      </c>
      <c r="U45" s="2">
        <v>6</v>
      </c>
      <c r="V45" s="2">
        <v>6</v>
      </c>
      <c r="W45" s="2">
        <v>8</v>
      </c>
    </row>
    <row r="46" spans="1:23" x14ac:dyDescent="0.2">
      <c r="A46" s="58">
        <v>54</v>
      </c>
      <c r="B46" s="2">
        <v>2</v>
      </c>
      <c r="C46" s="2">
        <v>4</v>
      </c>
      <c r="D46" s="2">
        <v>6</v>
      </c>
      <c r="E46" s="2">
        <v>7</v>
      </c>
      <c r="F46" s="2">
        <v>8</v>
      </c>
      <c r="G46" s="2">
        <v>7</v>
      </c>
      <c r="H46" s="2">
        <v>9</v>
      </c>
      <c r="I46" s="2">
        <v>7</v>
      </c>
      <c r="J46" s="2">
        <v>9</v>
      </c>
      <c r="K46" s="2">
        <v>8</v>
      </c>
      <c r="L46" s="2">
        <v>9</v>
      </c>
      <c r="M46" s="2">
        <v>8</v>
      </c>
      <c r="N46" s="2">
        <v>9</v>
      </c>
      <c r="O46" s="2">
        <v>9</v>
      </c>
      <c r="P46" s="2">
        <v>9</v>
      </c>
      <c r="Q46" s="2">
        <v>6</v>
      </c>
      <c r="R46" s="2">
        <v>9</v>
      </c>
      <c r="S46" s="2">
        <v>9</v>
      </c>
      <c r="T46" s="2">
        <v>5</v>
      </c>
      <c r="U46" s="2">
        <v>5</v>
      </c>
      <c r="V46" s="2">
        <v>4</v>
      </c>
      <c r="W46" s="2">
        <v>4</v>
      </c>
    </row>
    <row r="47" spans="1:23" x14ac:dyDescent="0.2">
      <c r="A47" s="58">
        <v>55</v>
      </c>
      <c r="B47" s="2">
        <v>9</v>
      </c>
      <c r="C47" s="2">
        <v>9</v>
      </c>
      <c r="D47" s="2">
        <v>9</v>
      </c>
      <c r="E47" s="2">
        <v>6</v>
      </c>
      <c r="F47" s="2">
        <v>9</v>
      </c>
      <c r="G47" s="2">
        <v>9</v>
      </c>
      <c r="H47" s="2">
        <v>9</v>
      </c>
      <c r="I47" s="2">
        <v>9</v>
      </c>
      <c r="J47" s="2">
        <v>9</v>
      </c>
      <c r="K47" s="2">
        <v>9</v>
      </c>
      <c r="L47" s="2">
        <v>9</v>
      </c>
      <c r="M47" s="2">
        <v>9</v>
      </c>
      <c r="N47" s="2">
        <v>9</v>
      </c>
      <c r="O47" s="2">
        <v>9</v>
      </c>
      <c r="P47" s="2">
        <v>9</v>
      </c>
      <c r="Q47" s="2">
        <v>5</v>
      </c>
      <c r="R47" s="2">
        <v>9</v>
      </c>
      <c r="S47" s="2">
        <v>9</v>
      </c>
      <c r="T47" s="2">
        <v>7</v>
      </c>
      <c r="U47" s="2">
        <v>5</v>
      </c>
      <c r="V47" s="2">
        <v>5</v>
      </c>
      <c r="W47" s="2">
        <v>5</v>
      </c>
    </row>
    <row r="48" spans="1:23" x14ac:dyDescent="0.2">
      <c r="A48" s="58">
        <v>56</v>
      </c>
      <c r="B48" s="2">
        <v>9</v>
      </c>
      <c r="C48" s="2">
        <v>9</v>
      </c>
      <c r="D48" s="2">
        <v>9</v>
      </c>
      <c r="E48" s="2">
        <v>9</v>
      </c>
      <c r="F48" s="2">
        <v>9</v>
      </c>
      <c r="G48" s="2">
        <v>9</v>
      </c>
      <c r="H48" s="2">
        <v>9</v>
      </c>
      <c r="I48" s="2">
        <v>9</v>
      </c>
      <c r="J48" s="2">
        <v>8</v>
      </c>
      <c r="K48" s="2">
        <v>8</v>
      </c>
      <c r="L48" s="2">
        <v>8</v>
      </c>
      <c r="M48" s="2">
        <v>8</v>
      </c>
      <c r="N48" s="2">
        <v>8</v>
      </c>
      <c r="O48" s="2">
        <v>9</v>
      </c>
      <c r="P48" s="2">
        <v>9</v>
      </c>
      <c r="Q48" s="2">
        <v>8</v>
      </c>
      <c r="R48" s="2">
        <v>9</v>
      </c>
      <c r="S48" s="2">
        <v>9</v>
      </c>
      <c r="T48" s="2">
        <v>8</v>
      </c>
      <c r="U48" s="2">
        <v>9</v>
      </c>
      <c r="V48" s="2">
        <v>6</v>
      </c>
      <c r="W48" s="2">
        <v>8</v>
      </c>
    </row>
    <row r="49" spans="1:23" x14ac:dyDescent="0.2">
      <c r="A49" s="58">
        <v>57</v>
      </c>
      <c r="B49" s="2">
        <v>4</v>
      </c>
      <c r="C49" s="2">
        <v>9</v>
      </c>
      <c r="D49" s="2">
        <v>9</v>
      </c>
      <c r="E49" s="2">
        <v>9</v>
      </c>
      <c r="F49" s="2">
        <v>9</v>
      </c>
      <c r="G49" s="2">
        <v>9</v>
      </c>
      <c r="H49" s="2">
        <v>9</v>
      </c>
      <c r="I49" s="2">
        <v>9</v>
      </c>
      <c r="J49" s="2">
        <v>9</v>
      </c>
      <c r="K49" s="2">
        <v>9</v>
      </c>
      <c r="L49" s="2">
        <v>9</v>
      </c>
      <c r="M49" s="2">
        <v>9</v>
      </c>
      <c r="N49" s="2">
        <v>9</v>
      </c>
      <c r="O49" s="2">
        <v>9</v>
      </c>
      <c r="P49" s="2">
        <v>9</v>
      </c>
      <c r="Q49" s="2">
        <v>9</v>
      </c>
      <c r="R49" s="2">
        <v>9</v>
      </c>
      <c r="S49" s="2">
        <v>9</v>
      </c>
      <c r="T49" s="2">
        <v>9</v>
      </c>
      <c r="U49" s="2">
        <v>9</v>
      </c>
      <c r="V49" s="2">
        <v>3</v>
      </c>
      <c r="W49" s="2">
        <v>6</v>
      </c>
    </row>
    <row r="50" spans="1:23" x14ac:dyDescent="0.2">
      <c r="A50" s="58">
        <v>58</v>
      </c>
      <c r="B50" s="2">
        <v>9</v>
      </c>
      <c r="C50" s="2">
        <v>9</v>
      </c>
      <c r="D50" s="2">
        <v>9</v>
      </c>
      <c r="E50" s="2">
        <v>9</v>
      </c>
      <c r="F50" s="2">
        <v>9</v>
      </c>
      <c r="G50" s="2">
        <v>8</v>
      </c>
      <c r="H50" s="2">
        <v>8</v>
      </c>
      <c r="I50" s="2">
        <v>9</v>
      </c>
      <c r="J50" s="2">
        <v>9</v>
      </c>
      <c r="K50" s="2">
        <v>9</v>
      </c>
      <c r="L50" s="2">
        <v>9</v>
      </c>
      <c r="M50" s="2">
        <v>9</v>
      </c>
      <c r="N50" s="2">
        <v>9</v>
      </c>
      <c r="O50" s="2">
        <v>9</v>
      </c>
      <c r="P50" s="2">
        <v>9</v>
      </c>
      <c r="Q50" s="2">
        <v>9</v>
      </c>
      <c r="R50" s="2">
        <v>9</v>
      </c>
      <c r="S50" s="2">
        <v>9</v>
      </c>
      <c r="T50" s="2">
        <v>9</v>
      </c>
      <c r="U50" s="2">
        <v>9</v>
      </c>
      <c r="V50" s="2">
        <v>9</v>
      </c>
      <c r="W50" s="2">
        <v>6</v>
      </c>
    </row>
    <row r="51" spans="1:23" x14ac:dyDescent="0.2">
      <c r="A51" s="58">
        <v>59</v>
      </c>
      <c r="B51" s="2">
        <v>1</v>
      </c>
      <c r="C51" s="2">
        <v>1</v>
      </c>
      <c r="D51" s="2">
        <v>1</v>
      </c>
      <c r="E51" s="2">
        <v>9</v>
      </c>
      <c r="F51" s="2">
        <v>9</v>
      </c>
      <c r="G51" s="2">
        <v>7</v>
      </c>
      <c r="H51" s="2">
        <v>9</v>
      </c>
      <c r="I51" s="2">
        <v>7</v>
      </c>
      <c r="J51" s="2">
        <v>9</v>
      </c>
      <c r="K51" s="2">
        <v>6</v>
      </c>
      <c r="L51" s="2">
        <v>9</v>
      </c>
      <c r="M51" s="2">
        <v>4</v>
      </c>
      <c r="N51" s="2">
        <v>5</v>
      </c>
      <c r="O51" s="2">
        <v>9</v>
      </c>
      <c r="P51" s="2">
        <v>4</v>
      </c>
      <c r="Q51" s="2">
        <v>1</v>
      </c>
      <c r="R51" s="2">
        <v>7</v>
      </c>
      <c r="S51" s="2">
        <v>6</v>
      </c>
      <c r="T51" s="2">
        <v>2</v>
      </c>
      <c r="U51" s="2">
        <v>4</v>
      </c>
      <c r="V51" s="2">
        <v>3</v>
      </c>
      <c r="W51" s="2">
        <v>6</v>
      </c>
    </row>
    <row r="52" spans="1:23" x14ac:dyDescent="0.2">
      <c r="A52" s="58">
        <v>60</v>
      </c>
      <c r="B52" s="2">
        <v>5</v>
      </c>
      <c r="C52" s="2">
        <v>2</v>
      </c>
      <c r="D52" s="2">
        <v>2</v>
      </c>
      <c r="E52" s="2">
        <v>4</v>
      </c>
      <c r="F52" s="2">
        <v>2</v>
      </c>
      <c r="G52" s="2">
        <v>1</v>
      </c>
      <c r="H52" s="2">
        <v>9</v>
      </c>
      <c r="I52" s="2">
        <v>3</v>
      </c>
      <c r="J52" s="2">
        <v>7</v>
      </c>
      <c r="K52" s="2">
        <v>9</v>
      </c>
      <c r="L52" s="2">
        <v>9</v>
      </c>
      <c r="M52" s="2">
        <v>9</v>
      </c>
      <c r="N52" s="2">
        <v>9</v>
      </c>
      <c r="O52" s="2">
        <v>2</v>
      </c>
      <c r="P52" s="2">
        <v>9</v>
      </c>
      <c r="Q52" s="2">
        <v>1</v>
      </c>
      <c r="R52" s="2">
        <v>9</v>
      </c>
      <c r="S52" s="2">
        <v>5</v>
      </c>
      <c r="T52" s="2">
        <v>9</v>
      </c>
      <c r="U52" s="2">
        <v>5</v>
      </c>
      <c r="V52" s="2">
        <v>5</v>
      </c>
      <c r="W52" s="2">
        <v>3</v>
      </c>
    </row>
    <row r="53" spans="1:23" x14ac:dyDescent="0.2">
      <c r="A53" s="58">
        <v>61</v>
      </c>
      <c r="B53" s="2" t="s">
        <v>359</v>
      </c>
      <c r="C53" s="2">
        <v>8</v>
      </c>
      <c r="D53" s="2">
        <v>8</v>
      </c>
      <c r="E53" s="2">
        <v>9</v>
      </c>
      <c r="F53" s="2">
        <v>9</v>
      </c>
      <c r="G53" s="2">
        <v>7</v>
      </c>
      <c r="H53" s="2">
        <v>9</v>
      </c>
      <c r="I53" s="2">
        <v>7</v>
      </c>
      <c r="J53" s="2">
        <v>7</v>
      </c>
      <c r="K53" s="2">
        <v>7</v>
      </c>
      <c r="L53" s="2">
        <v>9</v>
      </c>
      <c r="M53" s="2">
        <v>9</v>
      </c>
      <c r="N53" s="2">
        <v>9</v>
      </c>
      <c r="O53" s="2">
        <v>9</v>
      </c>
      <c r="P53" s="2">
        <v>8</v>
      </c>
      <c r="Q53" s="2">
        <v>4</v>
      </c>
      <c r="R53" s="2">
        <v>7</v>
      </c>
      <c r="S53" s="2">
        <v>7</v>
      </c>
      <c r="T53" s="2">
        <v>5</v>
      </c>
      <c r="U53" s="2">
        <v>5</v>
      </c>
      <c r="V53" s="2">
        <v>5</v>
      </c>
      <c r="W53" s="2">
        <v>5</v>
      </c>
    </row>
    <row r="54" spans="1:23" x14ac:dyDescent="0.2">
      <c r="A54" s="58">
        <v>62</v>
      </c>
      <c r="B54" s="2">
        <v>4</v>
      </c>
      <c r="C54" s="2">
        <v>6</v>
      </c>
      <c r="D54" s="2">
        <v>6</v>
      </c>
      <c r="E54" s="2">
        <v>5</v>
      </c>
      <c r="F54" s="2">
        <v>7</v>
      </c>
      <c r="G54" s="2">
        <v>7</v>
      </c>
      <c r="H54" s="2">
        <v>7</v>
      </c>
      <c r="I54" s="2">
        <v>7</v>
      </c>
      <c r="J54" s="2">
        <v>7</v>
      </c>
      <c r="K54" s="2">
        <v>7</v>
      </c>
      <c r="L54" s="2">
        <v>7</v>
      </c>
      <c r="M54" s="2">
        <v>7</v>
      </c>
      <c r="N54" s="2">
        <v>7</v>
      </c>
      <c r="O54" s="2">
        <v>7</v>
      </c>
      <c r="P54" s="2">
        <v>7</v>
      </c>
      <c r="Q54" s="2">
        <v>6</v>
      </c>
      <c r="R54" s="2">
        <v>7</v>
      </c>
      <c r="S54" s="2">
        <v>7</v>
      </c>
      <c r="T54" s="2">
        <v>7</v>
      </c>
      <c r="U54" s="2">
        <v>6</v>
      </c>
      <c r="V54" s="2">
        <v>6</v>
      </c>
      <c r="W54" s="2">
        <v>6</v>
      </c>
    </row>
    <row r="55" spans="1:23" x14ac:dyDescent="0.2">
      <c r="A55" s="58">
        <v>63</v>
      </c>
      <c r="B55" s="2">
        <v>8</v>
      </c>
      <c r="C55" s="2">
        <v>6</v>
      </c>
      <c r="D55" s="2">
        <v>9</v>
      </c>
      <c r="E55" s="2">
        <v>6</v>
      </c>
      <c r="F55" s="2">
        <v>9</v>
      </c>
      <c r="G55" s="2">
        <v>9</v>
      </c>
      <c r="H55" s="2">
        <v>9</v>
      </c>
      <c r="I55" s="2">
        <v>9</v>
      </c>
      <c r="J55" s="2">
        <v>9</v>
      </c>
      <c r="K55" s="2">
        <v>9</v>
      </c>
      <c r="L55" s="2">
        <v>9</v>
      </c>
      <c r="M55" s="2">
        <v>9</v>
      </c>
      <c r="N55" s="2">
        <v>9</v>
      </c>
      <c r="O55" s="2">
        <v>9</v>
      </c>
      <c r="P55" s="2">
        <v>9</v>
      </c>
      <c r="Q55" s="2">
        <v>8</v>
      </c>
      <c r="R55" s="2">
        <v>9</v>
      </c>
      <c r="S55" s="2">
        <v>9</v>
      </c>
      <c r="T55" s="2">
        <v>9</v>
      </c>
      <c r="U55" s="2">
        <v>6</v>
      </c>
      <c r="V55" s="2">
        <v>4</v>
      </c>
      <c r="W55" s="2">
        <v>4</v>
      </c>
    </row>
    <row r="56" spans="1:23" x14ac:dyDescent="0.2">
      <c r="A56" s="58">
        <v>64</v>
      </c>
      <c r="B56" s="2">
        <v>6</v>
      </c>
      <c r="C56" s="2">
        <v>5</v>
      </c>
      <c r="D56" s="2">
        <v>7</v>
      </c>
      <c r="E56" s="2">
        <v>5</v>
      </c>
      <c r="F56" s="2">
        <v>8</v>
      </c>
      <c r="G56" s="2">
        <v>7</v>
      </c>
      <c r="H56" s="2">
        <v>9</v>
      </c>
      <c r="I56" s="2">
        <v>7</v>
      </c>
      <c r="J56" s="2">
        <v>9</v>
      </c>
      <c r="K56" s="2">
        <v>9</v>
      </c>
      <c r="L56" s="2">
        <v>9</v>
      </c>
      <c r="M56" s="2">
        <v>9</v>
      </c>
      <c r="N56" s="2">
        <v>9</v>
      </c>
      <c r="O56" s="2">
        <v>9</v>
      </c>
      <c r="P56" s="2">
        <v>9</v>
      </c>
      <c r="Q56" s="2">
        <v>6</v>
      </c>
      <c r="R56" s="2">
        <v>9</v>
      </c>
      <c r="S56" s="2">
        <v>8</v>
      </c>
      <c r="T56" s="2">
        <v>4</v>
      </c>
      <c r="U56" s="2">
        <v>6</v>
      </c>
      <c r="V56" s="2">
        <v>4</v>
      </c>
      <c r="W56" s="2">
        <v>7</v>
      </c>
    </row>
    <row r="57" spans="1:23" x14ac:dyDescent="0.2">
      <c r="A57" s="58">
        <v>65</v>
      </c>
      <c r="B57" s="2">
        <v>6</v>
      </c>
      <c r="C57" s="2">
        <v>6</v>
      </c>
      <c r="D57" s="2">
        <v>8</v>
      </c>
      <c r="E57" s="2">
        <v>6</v>
      </c>
      <c r="F57" s="2">
        <v>9</v>
      </c>
      <c r="G57" s="2">
        <v>6</v>
      </c>
      <c r="H57" s="2">
        <v>9</v>
      </c>
      <c r="I57" s="2">
        <v>6</v>
      </c>
      <c r="J57" s="2">
        <v>9</v>
      </c>
      <c r="K57" s="2">
        <v>9</v>
      </c>
      <c r="L57" s="2">
        <v>9</v>
      </c>
      <c r="M57" s="2">
        <v>9</v>
      </c>
      <c r="N57" s="2">
        <v>9</v>
      </c>
      <c r="O57" s="2">
        <v>9</v>
      </c>
      <c r="P57" s="2">
        <v>9</v>
      </c>
      <c r="Q57" s="2">
        <v>5</v>
      </c>
      <c r="R57" s="2">
        <v>8</v>
      </c>
      <c r="S57" s="2">
        <v>8</v>
      </c>
      <c r="T57" s="2">
        <v>9</v>
      </c>
      <c r="U57" s="2">
        <v>5</v>
      </c>
      <c r="V57" s="2">
        <v>5</v>
      </c>
      <c r="W57" s="2">
        <v>8</v>
      </c>
    </row>
    <row r="58" spans="1:23" x14ac:dyDescent="0.2">
      <c r="A58" s="58">
        <v>66</v>
      </c>
      <c r="B58" s="2" t="s">
        <v>359</v>
      </c>
      <c r="C58" s="2">
        <v>8</v>
      </c>
      <c r="D58" s="2">
        <v>8</v>
      </c>
      <c r="E58" s="2">
        <v>8</v>
      </c>
      <c r="F58" s="2">
        <v>9</v>
      </c>
      <c r="G58" s="2">
        <v>9</v>
      </c>
      <c r="H58" s="2">
        <v>9</v>
      </c>
      <c r="I58" s="2">
        <v>6</v>
      </c>
      <c r="J58" s="2">
        <v>7</v>
      </c>
      <c r="K58" s="2">
        <v>7</v>
      </c>
      <c r="L58" s="2">
        <v>9</v>
      </c>
      <c r="M58" s="2">
        <v>7</v>
      </c>
      <c r="N58" s="2">
        <v>7</v>
      </c>
      <c r="O58" s="2">
        <v>9</v>
      </c>
      <c r="P58" s="2">
        <v>7</v>
      </c>
      <c r="Q58" s="2">
        <v>5</v>
      </c>
      <c r="R58" s="2">
        <v>8</v>
      </c>
      <c r="S58" s="2">
        <v>7</v>
      </c>
      <c r="T58" s="2">
        <v>4</v>
      </c>
      <c r="U58" s="2">
        <v>7</v>
      </c>
      <c r="V58" s="2">
        <v>2</v>
      </c>
      <c r="W58" s="2">
        <v>9</v>
      </c>
    </row>
    <row r="59" spans="1:23" x14ac:dyDescent="0.2">
      <c r="A59" s="58">
        <v>67</v>
      </c>
      <c r="B59" s="2">
        <v>9</v>
      </c>
      <c r="C59" s="2">
        <v>5</v>
      </c>
      <c r="D59" s="2">
        <v>9</v>
      </c>
      <c r="E59" s="2">
        <v>9</v>
      </c>
      <c r="F59" s="2">
        <v>8</v>
      </c>
      <c r="G59" s="2">
        <v>6</v>
      </c>
      <c r="H59" s="2">
        <v>8</v>
      </c>
      <c r="I59" s="2">
        <v>9</v>
      </c>
      <c r="J59" s="2">
        <v>9</v>
      </c>
      <c r="K59" s="2">
        <v>8</v>
      </c>
      <c r="L59" s="2">
        <v>9</v>
      </c>
      <c r="M59" s="2">
        <v>9</v>
      </c>
      <c r="N59" s="2">
        <v>6</v>
      </c>
      <c r="O59" s="2">
        <v>9</v>
      </c>
      <c r="P59" s="2">
        <v>9</v>
      </c>
      <c r="Q59" s="2">
        <v>9</v>
      </c>
      <c r="R59" s="2">
        <v>9</v>
      </c>
      <c r="S59" s="2">
        <v>9</v>
      </c>
      <c r="T59" s="2">
        <v>8</v>
      </c>
      <c r="U59" s="2">
        <v>8</v>
      </c>
      <c r="V59" s="2">
        <v>9</v>
      </c>
      <c r="W59" s="2">
        <v>8</v>
      </c>
    </row>
    <row r="60" spans="1:23" x14ac:dyDescent="0.2">
      <c r="A60" s="58">
        <v>68</v>
      </c>
      <c r="B60" s="2">
        <v>8</v>
      </c>
      <c r="C60" s="2">
        <v>8</v>
      </c>
      <c r="D60" s="2">
        <v>8</v>
      </c>
      <c r="E60" s="2">
        <v>2</v>
      </c>
      <c r="F60" s="2">
        <v>8</v>
      </c>
      <c r="G60" s="2">
        <v>9</v>
      </c>
      <c r="H60" s="2">
        <v>9</v>
      </c>
      <c r="I60" s="2">
        <v>9</v>
      </c>
      <c r="J60" s="2">
        <v>6</v>
      </c>
      <c r="K60" s="2">
        <v>7</v>
      </c>
      <c r="L60" s="2">
        <v>9</v>
      </c>
      <c r="M60" s="2">
        <v>9</v>
      </c>
      <c r="N60" s="2">
        <v>9</v>
      </c>
      <c r="O60" s="2">
        <v>7</v>
      </c>
      <c r="P60" s="2">
        <v>9</v>
      </c>
      <c r="Q60" s="2">
        <v>6</v>
      </c>
      <c r="R60" s="2">
        <v>9</v>
      </c>
      <c r="S60" s="2">
        <v>9</v>
      </c>
      <c r="T60" s="2">
        <v>9</v>
      </c>
      <c r="U60" s="2">
        <v>9</v>
      </c>
      <c r="V60" s="2">
        <v>9</v>
      </c>
      <c r="W60" s="2">
        <v>6</v>
      </c>
    </row>
    <row r="61" spans="1:23" x14ac:dyDescent="0.2">
      <c r="A61" s="58">
        <v>69</v>
      </c>
      <c r="B61" s="2">
        <v>3</v>
      </c>
      <c r="C61" s="2">
        <v>4</v>
      </c>
      <c r="D61" s="2">
        <v>7</v>
      </c>
      <c r="E61" s="2">
        <v>9</v>
      </c>
      <c r="F61" s="2">
        <v>9</v>
      </c>
      <c r="G61" s="2">
        <v>9</v>
      </c>
      <c r="H61" s="2">
        <v>9</v>
      </c>
      <c r="I61" s="2">
        <v>9</v>
      </c>
      <c r="J61" s="2">
        <v>7</v>
      </c>
      <c r="K61" s="2">
        <v>3</v>
      </c>
      <c r="L61" s="2">
        <v>8</v>
      </c>
      <c r="M61" s="2">
        <v>9</v>
      </c>
      <c r="N61" s="2">
        <v>9</v>
      </c>
      <c r="O61" s="2">
        <v>9</v>
      </c>
      <c r="P61" s="2">
        <v>7</v>
      </c>
      <c r="Q61" s="2">
        <v>2</v>
      </c>
      <c r="R61" s="2">
        <v>6</v>
      </c>
      <c r="S61" s="2">
        <v>7</v>
      </c>
      <c r="T61" s="2">
        <v>3</v>
      </c>
      <c r="U61" s="2">
        <v>5</v>
      </c>
      <c r="V61" s="2">
        <v>7</v>
      </c>
      <c r="W61" s="2">
        <v>9</v>
      </c>
    </row>
    <row r="62" spans="1:23" x14ac:dyDescent="0.2">
      <c r="A62" s="58">
        <v>70</v>
      </c>
      <c r="B62" s="2">
        <v>7</v>
      </c>
      <c r="C62" s="2">
        <v>5</v>
      </c>
      <c r="D62" s="2">
        <v>5</v>
      </c>
      <c r="E62" s="2">
        <v>7</v>
      </c>
      <c r="F62" s="2">
        <v>9</v>
      </c>
      <c r="G62" s="2">
        <v>7</v>
      </c>
      <c r="H62" s="2">
        <v>9</v>
      </c>
      <c r="I62" s="2">
        <v>7</v>
      </c>
      <c r="J62" s="2">
        <v>7</v>
      </c>
      <c r="K62" s="2">
        <v>9</v>
      </c>
      <c r="L62" s="2">
        <v>9</v>
      </c>
      <c r="M62" s="2">
        <v>9</v>
      </c>
      <c r="N62" s="2">
        <v>6</v>
      </c>
      <c r="O62" s="2">
        <v>9</v>
      </c>
      <c r="P62" s="2">
        <v>9</v>
      </c>
      <c r="Q62" s="2">
        <v>7</v>
      </c>
      <c r="R62" s="2">
        <v>9</v>
      </c>
      <c r="S62" s="2">
        <v>6</v>
      </c>
      <c r="T62" s="2">
        <v>7</v>
      </c>
      <c r="U62" s="2">
        <v>7</v>
      </c>
      <c r="V62" s="2">
        <v>4</v>
      </c>
      <c r="W62" s="2">
        <v>5</v>
      </c>
    </row>
    <row r="63" spans="1:23" x14ac:dyDescent="0.2">
      <c r="A63" s="58">
        <v>71</v>
      </c>
      <c r="B63" s="2">
        <v>4</v>
      </c>
      <c r="C63" s="2">
        <v>8</v>
      </c>
      <c r="D63" s="2">
        <v>9</v>
      </c>
      <c r="E63" s="2">
        <v>5</v>
      </c>
      <c r="F63" s="2">
        <v>8</v>
      </c>
      <c r="G63" s="2">
        <v>8</v>
      </c>
      <c r="H63" s="2">
        <v>8</v>
      </c>
      <c r="I63" s="2">
        <v>8</v>
      </c>
      <c r="J63" s="2">
        <v>8</v>
      </c>
      <c r="K63" s="2">
        <v>8</v>
      </c>
      <c r="L63" s="2">
        <v>8</v>
      </c>
      <c r="M63" s="2">
        <v>9</v>
      </c>
      <c r="N63" s="2">
        <v>9</v>
      </c>
      <c r="O63" s="2">
        <v>9</v>
      </c>
      <c r="P63" s="2">
        <v>9</v>
      </c>
      <c r="Q63" s="2">
        <v>8</v>
      </c>
      <c r="R63" s="2">
        <v>8</v>
      </c>
      <c r="S63" s="2">
        <v>9</v>
      </c>
      <c r="T63" s="2">
        <v>9</v>
      </c>
      <c r="U63" s="2">
        <v>9</v>
      </c>
      <c r="V63" s="2">
        <v>9</v>
      </c>
      <c r="W63" s="2">
        <v>9</v>
      </c>
    </row>
    <row r="64" spans="1:23" x14ac:dyDescent="0.2">
      <c r="A64" s="58">
        <v>72</v>
      </c>
      <c r="B64" s="2">
        <v>1</v>
      </c>
      <c r="C64" s="2">
        <v>3</v>
      </c>
      <c r="D64" s="2">
        <v>7</v>
      </c>
      <c r="E64" s="2">
        <v>5</v>
      </c>
      <c r="F64" s="2">
        <v>9</v>
      </c>
      <c r="G64" s="2">
        <v>7</v>
      </c>
      <c r="H64" s="2">
        <v>9</v>
      </c>
      <c r="I64" s="2">
        <v>6</v>
      </c>
      <c r="J64" s="2">
        <v>9</v>
      </c>
      <c r="K64" s="2">
        <v>9</v>
      </c>
      <c r="L64" s="2">
        <v>9</v>
      </c>
      <c r="M64" s="2">
        <v>9</v>
      </c>
      <c r="N64" s="2">
        <v>9</v>
      </c>
      <c r="O64" s="2">
        <v>9</v>
      </c>
      <c r="P64" s="2">
        <v>9</v>
      </c>
      <c r="Q64" s="2">
        <v>3</v>
      </c>
      <c r="R64" s="2">
        <v>9</v>
      </c>
      <c r="S64" s="2">
        <v>9</v>
      </c>
      <c r="T64" s="2">
        <v>6</v>
      </c>
      <c r="U64" s="2">
        <v>6</v>
      </c>
      <c r="V64" s="2">
        <v>5</v>
      </c>
      <c r="W64" s="2">
        <v>3</v>
      </c>
    </row>
    <row r="65" spans="1:23" x14ac:dyDescent="0.2">
      <c r="A65" s="58">
        <v>73</v>
      </c>
      <c r="B65" s="2">
        <v>9</v>
      </c>
      <c r="C65" s="2">
        <v>7</v>
      </c>
      <c r="D65" s="2">
        <v>8</v>
      </c>
      <c r="E65" s="2">
        <v>5</v>
      </c>
      <c r="F65" s="2">
        <v>9</v>
      </c>
      <c r="G65" s="2">
        <v>6</v>
      </c>
      <c r="H65" s="2">
        <v>8</v>
      </c>
      <c r="I65" s="2">
        <v>6</v>
      </c>
      <c r="J65" s="2">
        <v>8</v>
      </c>
      <c r="K65" s="2">
        <v>8</v>
      </c>
      <c r="L65" s="2">
        <v>8</v>
      </c>
      <c r="M65" s="2">
        <v>9</v>
      </c>
      <c r="N65" s="2">
        <v>9</v>
      </c>
      <c r="O65" s="2">
        <v>9</v>
      </c>
      <c r="P65" s="2">
        <v>7</v>
      </c>
      <c r="Q65" s="2">
        <v>6</v>
      </c>
      <c r="R65" s="2">
        <v>9</v>
      </c>
      <c r="S65" s="2">
        <v>9</v>
      </c>
      <c r="T65" s="2">
        <v>7</v>
      </c>
      <c r="U65" s="2">
        <v>7</v>
      </c>
      <c r="V65" s="2">
        <v>6</v>
      </c>
      <c r="W65" s="2">
        <v>6</v>
      </c>
    </row>
    <row r="66" spans="1:23" x14ac:dyDescent="0.2">
      <c r="A66" s="58">
        <v>74</v>
      </c>
      <c r="B66" s="2">
        <v>7</v>
      </c>
      <c r="C66" s="2">
        <v>3</v>
      </c>
      <c r="D66" s="2">
        <v>6</v>
      </c>
      <c r="E66" s="2">
        <v>7</v>
      </c>
      <c r="F66" s="2">
        <v>9</v>
      </c>
      <c r="G66" s="2">
        <v>5</v>
      </c>
      <c r="H66" s="2">
        <v>4</v>
      </c>
      <c r="I66" s="2">
        <v>4</v>
      </c>
      <c r="J66" s="2">
        <v>8</v>
      </c>
      <c r="K66" s="2">
        <v>9</v>
      </c>
      <c r="L66" s="2">
        <v>9</v>
      </c>
      <c r="M66" s="2">
        <v>9</v>
      </c>
      <c r="N66" s="2">
        <v>9</v>
      </c>
      <c r="O66" s="2">
        <v>9</v>
      </c>
      <c r="P66" s="2">
        <v>9</v>
      </c>
      <c r="Q66" s="2">
        <v>9</v>
      </c>
      <c r="R66" s="2">
        <v>9</v>
      </c>
      <c r="S66" s="2">
        <v>9</v>
      </c>
      <c r="T66" s="2">
        <v>6</v>
      </c>
      <c r="U66" s="2">
        <v>4</v>
      </c>
      <c r="V66" s="2">
        <v>3</v>
      </c>
      <c r="W66" s="2">
        <v>7</v>
      </c>
    </row>
    <row r="67" spans="1:23" x14ac:dyDescent="0.2">
      <c r="A67" s="58">
        <v>75</v>
      </c>
      <c r="B67" s="2">
        <v>1</v>
      </c>
      <c r="C67" s="2">
        <v>7</v>
      </c>
      <c r="D67" s="2">
        <v>9</v>
      </c>
      <c r="E67" s="2">
        <v>5</v>
      </c>
      <c r="F67" s="2">
        <v>9</v>
      </c>
      <c r="G67" s="2">
        <v>7</v>
      </c>
      <c r="H67" s="2">
        <v>9</v>
      </c>
      <c r="I67" s="2" t="s">
        <v>359</v>
      </c>
      <c r="J67" s="2">
        <v>9</v>
      </c>
      <c r="K67" s="2">
        <v>9</v>
      </c>
      <c r="L67" s="2">
        <v>9</v>
      </c>
      <c r="M67" s="2">
        <v>9</v>
      </c>
      <c r="N67" s="2">
        <v>9</v>
      </c>
      <c r="O67" s="2">
        <v>9</v>
      </c>
      <c r="P67" s="2">
        <v>9</v>
      </c>
      <c r="Q67" s="2">
        <v>8</v>
      </c>
      <c r="R67" s="2">
        <v>9</v>
      </c>
      <c r="S67" s="2">
        <v>8</v>
      </c>
      <c r="T67" s="2">
        <v>6</v>
      </c>
      <c r="U67" s="2">
        <v>5</v>
      </c>
      <c r="V67" s="2">
        <v>3</v>
      </c>
      <c r="W67" s="2">
        <v>8</v>
      </c>
    </row>
    <row r="68" spans="1:23" x14ac:dyDescent="0.2">
      <c r="A68" s="58">
        <v>76</v>
      </c>
      <c r="B68" s="2">
        <v>9</v>
      </c>
      <c r="C68" s="2">
        <v>7</v>
      </c>
      <c r="D68" s="2">
        <v>9</v>
      </c>
      <c r="E68" s="2">
        <v>9</v>
      </c>
      <c r="F68" s="2">
        <v>9</v>
      </c>
      <c r="G68" s="2">
        <v>9</v>
      </c>
      <c r="H68" s="2">
        <v>9</v>
      </c>
      <c r="I68" s="2">
        <v>9</v>
      </c>
      <c r="J68" s="2">
        <v>5</v>
      </c>
      <c r="K68" s="2">
        <v>6</v>
      </c>
      <c r="L68" s="2">
        <v>9</v>
      </c>
      <c r="M68" s="2">
        <v>7</v>
      </c>
      <c r="N68" s="2">
        <v>7</v>
      </c>
      <c r="O68" s="2">
        <v>9</v>
      </c>
      <c r="P68" s="2">
        <v>7</v>
      </c>
      <c r="Q68" s="2">
        <v>6</v>
      </c>
      <c r="R68" s="2">
        <v>8</v>
      </c>
      <c r="S68" s="2">
        <v>9</v>
      </c>
      <c r="T68" s="2">
        <v>9</v>
      </c>
      <c r="U68" s="2">
        <v>9</v>
      </c>
      <c r="V68" s="2">
        <v>6</v>
      </c>
      <c r="W68" s="2">
        <v>4</v>
      </c>
    </row>
    <row r="69" spans="1:23" x14ac:dyDescent="0.2">
      <c r="A69" s="58">
        <v>77</v>
      </c>
      <c r="B69" s="2">
        <v>4</v>
      </c>
      <c r="C69" s="2">
        <v>7</v>
      </c>
      <c r="D69" s="2">
        <v>9</v>
      </c>
      <c r="E69" s="2">
        <v>9</v>
      </c>
      <c r="F69" s="2">
        <v>9</v>
      </c>
      <c r="G69" s="2">
        <v>9</v>
      </c>
      <c r="H69" s="2">
        <v>9</v>
      </c>
      <c r="I69" s="2">
        <v>9</v>
      </c>
      <c r="J69" s="2">
        <v>9</v>
      </c>
      <c r="K69" s="2">
        <v>9</v>
      </c>
      <c r="L69" s="2">
        <v>9</v>
      </c>
      <c r="M69" s="2">
        <v>9</v>
      </c>
      <c r="N69" s="2">
        <v>9</v>
      </c>
      <c r="O69" s="2">
        <v>9</v>
      </c>
      <c r="P69" s="2">
        <v>9</v>
      </c>
      <c r="Q69" s="2">
        <v>9</v>
      </c>
      <c r="R69" s="2">
        <v>9</v>
      </c>
      <c r="S69" s="2">
        <v>9</v>
      </c>
      <c r="T69" s="2">
        <v>9</v>
      </c>
      <c r="U69" s="2">
        <v>9</v>
      </c>
      <c r="V69" s="2">
        <v>9</v>
      </c>
      <c r="W69" s="2">
        <v>9</v>
      </c>
    </row>
    <row r="70" spans="1:23" x14ac:dyDescent="0.2">
      <c r="A70" s="58">
        <v>78</v>
      </c>
      <c r="B70" s="2">
        <v>1</v>
      </c>
      <c r="C70" s="2">
        <v>4</v>
      </c>
      <c r="D70" s="2">
        <v>7</v>
      </c>
      <c r="E70" s="2">
        <v>4</v>
      </c>
      <c r="F70" s="2">
        <v>7</v>
      </c>
      <c r="G70" s="2">
        <v>5</v>
      </c>
      <c r="H70" s="2">
        <v>7</v>
      </c>
      <c r="I70" s="2">
        <v>4</v>
      </c>
      <c r="J70" s="2">
        <v>7</v>
      </c>
      <c r="K70" s="2">
        <v>8</v>
      </c>
      <c r="L70" s="2">
        <v>9</v>
      </c>
      <c r="M70" s="2">
        <v>7</v>
      </c>
      <c r="N70" s="2">
        <v>5</v>
      </c>
      <c r="O70" s="2">
        <v>9</v>
      </c>
      <c r="P70" s="2">
        <v>8</v>
      </c>
      <c r="Q70" s="2">
        <v>6</v>
      </c>
      <c r="R70" s="2">
        <v>9</v>
      </c>
      <c r="S70" s="2">
        <v>8</v>
      </c>
      <c r="T70" s="2">
        <v>6</v>
      </c>
      <c r="U70" s="2">
        <v>8</v>
      </c>
      <c r="V70" s="2">
        <v>3</v>
      </c>
      <c r="W70" s="2">
        <v>6</v>
      </c>
    </row>
    <row r="71" spans="1:23" x14ac:dyDescent="0.2">
      <c r="A71" s="58">
        <v>79</v>
      </c>
      <c r="B71" s="2">
        <v>7</v>
      </c>
      <c r="C71" s="2">
        <v>6</v>
      </c>
      <c r="D71" s="2">
        <v>8</v>
      </c>
      <c r="E71" s="2">
        <v>3</v>
      </c>
      <c r="F71" s="2">
        <v>9</v>
      </c>
      <c r="G71" s="2">
        <v>5</v>
      </c>
      <c r="H71" s="2">
        <v>9</v>
      </c>
      <c r="I71" s="2">
        <v>3</v>
      </c>
      <c r="J71" s="2">
        <v>9</v>
      </c>
      <c r="K71" s="2">
        <v>6</v>
      </c>
      <c r="L71" s="2">
        <v>9</v>
      </c>
      <c r="M71" s="2">
        <v>4</v>
      </c>
      <c r="N71" s="2">
        <v>9</v>
      </c>
      <c r="O71" s="2">
        <v>9</v>
      </c>
      <c r="P71" s="2">
        <v>8</v>
      </c>
      <c r="Q71" s="2">
        <v>6</v>
      </c>
      <c r="R71" s="2">
        <v>7</v>
      </c>
      <c r="S71" s="2">
        <v>8</v>
      </c>
      <c r="T71" s="2">
        <v>8</v>
      </c>
      <c r="U71" s="2">
        <v>7</v>
      </c>
      <c r="V71" s="2">
        <v>6</v>
      </c>
      <c r="W71" s="2">
        <v>7</v>
      </c>
    </row>
    <row r="72" spans="1:23" x14ac:dyDescent="0.2">
      <c r="A72" s="58">
        <v>80</v>
      </c>
      <c r="B72" s="2">
        <v>3</v>
      </c>
      <c r="C72" s="2">
        <v>3</v>
      </c>
      <c r="D72" s="2">
        <v>3</v>
      </c>
      <c r="E72" s="2">
        <v>6</v>
      </c>
      <c r="F72" s="2">
        <v>7</v>
      </c>
      <c r="G72" s="2">
        <v>8</v>
      </c>
      <c r="H72" s="2">
        <v>9</v>
      </c>
      <c r="I72" s="2">
        <v>8</v>
      </c>
      <c r="J72" s="2">
        <v>9</v>
      </c>
      <c r="K72" s="2">
        <v>9</v>
      </c>
      <c r="L72" s="2">
        <v>9</v>
      </c>
      <c r="M72" s="2">
        <v>8</v>
      </c>
      <c r="N72" s="2">
        <v>8</v>
      </c>
      <c r="O72" s="2">
        <v>8</v>
      </c>
      <c r="P72" s="2">
        <v>9</v>
      </c>
      <c r="Q72" s="2">
        <v>9</v>
      </c>
      <c r="R72" s="2">
        <v>9</v>
      </c>
      <c r="S72" s="2">
        <v>9</v>
      </c>
      <c r="T72" s="2">
        <v>8</v>
      </c>
      <c r="U72" s="2">
        <v>6</v>
      </c>
      <c r="V72" s="2">
        <v>6</v>
      </c>
      <c r="W72" s="2">
        <v>9</v>
      </c>
    </row>
    <row r="73" spans="1:23" x14ac:dyDescent="0.2">
      <c r="A73" s="58">
        <v>81</v>
      </c>
      <c r="B73" s="2">
        <v>9</v>
      </c>
      <c r="C73" s="2">
        <v>9</v>
      </c>
      <c r="D73" s="2">
        <v>9</v>
      </c>
      <c r="E73" s="2">
        <v>9</v>
      </c>
      <c r="F73" s="2">
        <v>9</v>
      </c>
      <c r="G73" s="2">
        <v>9</v>
      </c>
      <c r="H73" s="2">
        <v>9</v>
      </c>
      <c r="I73" s="2">
        <v>9</v>
      </c>
      <c r="J73" s="2">
        <v>9</v>
      </c>
      <c r="K73" s="2">
        <v>9</v>
      </c>
      <c r="L73" s="2">
        <v>9</v>
      </c>
      <c r="M73" s="2">
        <v>9</v>
      </c>
      <c r="N73" s="2">
        <v>9</v>
      </c>
      <c r="O73" s="2">
        <v>9</v>
      </c>
      <c r="P73" s="2">
        <v>9</v>
      </c>
      <c r="Q73" s="2">
        <v>9</v>
      </c>
      <c r="R73" s="2">
        <v>9</v>
      </c>
      <c r="S73" s="2">
        <v>9</v>
      </c>
      <c r="T73" s="2">
        <v>9</v>
      </c>
      <c r="U73" s="2">
        <v>6</v>
      </c>
      <c r="V73" s="2">
        <v>6</v>
      </c>
      <c r="W73" s="2">
        <v>9</v>
      </c>
    </row>
    <row r="74" spans="1:23" x14ac:dyDescent="0.2">
      <c r="A74" s="58">
        <v>82</v>
      </c>
      <c r="B74" s="2">
        <v>7</v>
      </c>
      <c r="C74" s="2">
        <v>4</v>
      </c>
      <c r="D74" s="2">
        <v>4</v>
      </c>
      <c r="E74" s="2">
        <v>5</v>
      </c>
      <c r="F74" s="2">
        <v>8</v>
      </c>
      <c r="G74" s="2">
        <v>5</v>
      </c>
      <c r="H74" s="2">
        <v>9</v>
      </c>
      <c r="I74" s="2">
        <v>8</v>
      </c>
      <c r="J74" s="2">
        <v>9</v>
      </c>
      <c r="K74" s="2">
        <v>9</v>
      </c>
      <c r="L74" s="2">
        <v>9</v>
      </c>
      <c r="M74" s="2">
        <v>7</v>
      </c>
      <c r="N74" s="2">
        <v>8</v>
      </c>
      <c r="O74" s="2">
        <v>7</v>
      </c>
      <c r="P74" s="2">
        <v>9</v>
      </c>
      <c r="Q74" s="2">
        <v>4</v>
      </c>
      <c r="R74" s="2">
        <v>7</v>
      </c>
      <c r="S74" s="2">
        <v>9</v>
      </c>
      <c r="T74" s="2">
        <v>4</v>
      </c>
      <c r="U74" s="2">
        <v>3</v>
      </c>
      <c r="V74" s="2">
        <v>1</v>
      </c>
      <c r="W74" s="2">
        <v>2</v>
      </c>
    </row>
    <row r="78" spans="1:23" s="44" customFormat="1" x14ac:dyDescent="0.2">
      <c r="A78" s="44" t="s">
        <v>394</v>
      </c>
      <c r="B78" s="44">
        <f>MEDIAN(B2:B74)</f>
        <v>7</v>
      </c>
      <c r="C78" s="44">
        <f t="shared" ref="C78:W78" si="0">MEDIAN(C2:C74)</f>
        <v>7</v>
      </c>
      <c r="D78" s="44">
        <f t="shared" si="0"/>
        <v>8</v>
      </c>
      <c r="E78" s="44">
        <f t="shared" si="0"/>
        <v>6</v>
      </c>
      <c r="F78" s="44">
        <f t="shared" si="0"/>
        <v>9</v>
      </c>
      <c r="G78" s="44">
        <f t="shared" si="0"/>
        <v>7</v>
      </c>
      <c r="H78" s="44">
        <f t="shared" si="0"/>
        <v>9</v>
      </c>
      <c r="I78" s="44">
        <f t="shared" si="0"/>
        <v>7</v>
      </c>
      <c r="J78" s="44">
        <f t="shared" si="0"/>
        <v>8</v>
      </c>
      <c r="K78" s="44">
        <f t="shared" si="0"/>
        <v>8</v>
      </c>
      <c r="L78" s="44">
        <f t="shared" si="0"/>
        <v>9</v>
      </c>
      <c r="M78" s="44">
        <f t="shared" si="0"/>
        <v>9</v>
      </c>
      <c r="N78" s="44">
        <f t="shared" si="0"/>
        <v>9</v>
      </c>
      <c r="O78" s="44">
        <f t="shared" si="0"/>
        <v>9</v>
      </c>
      <c r="P78" s="44">
        <f t="shared" si="0"/>
        <v>9</v>
      </c>
      <c r="Q78" s="44">
        <f t="shared" si="0"/>
        <v>6</v>
      </c>
      <c r="R78" s="44">
        <f t="shared" si="0"/>
        <v>9</v>
      </c>
      <c r="S78" s="44">
        <f t="shared" si="0"/>
        <v>8</v>
      </c>
      <c r="T78" s="44">
        <f t="shared" si="0"/>
        <v>6</v>
      </c>
      <c r="U78" s="44">
        <f t="shared" si="0"/>
        <v>6</v>
      </c>
      <c r="V78" s="44">
        <f t="shared" si="0"/>
        <v>5</v>
      </c>
      <c r="W78" s="44">
        <f t="shared" si="0"/>
        <v>6</v>
      </c>
    </row>
    <row r="79" spans="1:23" x14ac:dyDescent="0.2">
      <c r="A79" s="2" t="s">
        <v>395</v>
      </c>
      <c r="B79" s="2">
        <f>_xlfn.QUARTILE.INC(B2:B74, 1)</f>
        <v>4</v>
      </c>
      <c r="C79" s="2">
        <f t="shared" ref="C79:W79" si="1">_xlfn.QUARTILE.INC(C2:C74, 1)</f>
        <v>5</v>
      </c>
      <c r="D79" s="2">
        <f t="shared" si="1"/>
        <v>7</v>
      </c>
      <c r="E79" s="2">
        <f t="shared" si="1"/>
        <v>4</v>
      </c>
      <c r="F79" s="2">
        <f t="shared" si="1"/>
        <v>8</v>
      </c>
      <c r="G79" s="2">
        <f t="shared" si="1"/>
        <v>6</v>
      </c>
      <c r="H79" s="2">
        <f t="shared" si="1"/>
        <v>8</v>
      </c>
      <c r="I79" s="2">
        <f t="shared" si="1"/>
        <v>5.75</v>
      </c>
      <c r="J79" s="2">
        <f t="shared" si="1"/>
        <v>8</v>
      </c>
      <c r="K79" s="2">
        <f t="shared" si="1"/>
        <v>7</v>
      </c>
      <c r="L79" s="2">
        <f t="shared" si="1"/>
        <v>8</v>
      </c>
      <c r="M79" s="2">
        <f t="shared" si="1"/>
        <v>7</v>
      </c>
      <c r="N79" s="2">
        <f t="shared" si="1"/>
        <v>8</v>
      </c>
      <c r="O79" s="2">
        <f t="shared" si="1"/>
        <v>9</v>
      </c>
      <c r="P79" s="2">
        <f t="shared" si="1"/>
        <v>7</v>
      </c>
      <c r="Q79" s="2">
        <f t="shared" si="1"/>
        <v>4</v>
      </c>
      <c r="R79" s="2">
        <f t="shared" si="1"/>
        <v>8</v>
      </c>
      <c r="S79" s="2">
        <f t="shared" si="1"/>
        <v>7</v>
      </c>
      <c r="T79" s="2">
        <f t="shared" si="1"/>
        <v>5</v>
      </c>
      <c r="U79" s="2">
        <f t="shared" si="1"/>
        <v>5</v>
      </c>
      <c r="V79" s="2">
        <f t="shared" si="1"/>
        <v>4</v>
      </c>
      <c r="W79" s="2">
        <f t="shared" si="1"/>
        <v>5</v>
      </c>
    </row>
    <row r="80" spans="1:23" x14ac:dyDescent="0.2">
      <c r="A80" s="2" t="s">
        <v>396</v>
      </c>
      <c r="B80" s="2">
        <f>_xlfn.QUARTILE.INC(B2:B74, 3)</f>
        <v>9</v>
      </c>
      <c r="C80" s="2">
        <f t="shared" ref="C80:W80" si="2">_xlfn.QUARTILE.INC(C2:C74, 3)</f>
        <v>8</v>
      </c>
      <c r="D80" s="2">
        <f t="shared" si="2"/>
        <v>9</v>
      </c>
      <c r="E80" s="2">
        <f t="shared" si="2"/>
        <v>9</v>
      </c>
      <c r="F80" s="2">
        <f t="shared" si="2"/>
        <v>9</v>
      </c>
      <c r="G80" s="2">
        <f t="shared" si="2"/>
        <v>9</v>
      </c>
      <c r="H80" s="2">
        <f t="shared" si="2"/>
        <v>9</v>
      </c>
      <c r="I80" s="2">
        <f t="shared" si="2"/>
        <v>9</v>
      </c>
      <c r="J80" s="2">
        <f t="shared" si="2"/>
        <v>9</v>
      </c>
      <c r="K80" s="2">
        <f t="shared" si="2"/>
        <v>9</v>
      </c>
      <c r="L80" s="2">
        <f t="shared" si="2"/>
        <v>9</v>
      </c>
      <c r="M80" s="2">
        <f t="shared" si="2"/>
        <v>9</v>
      </c>
      <c r="N80" s="2">
        <f t="shared" si="2"/>
        <v>9</v>
      </c>
      <c r="O80" s="2">
        <f t="shared" si="2"/>
        <v>9</v>
      </c>
      <c r="P80" s="2">
        <f t="shared" si="2"/>
        <v>9</v>
      </c>
      <c r="Q80" s="2">
        <f t="shared" si="2"/>
        <v>8</v>
      </c>
      <c r="R80" s="2">
        <f t="shared" si="2"/>
        <v>9</v>
      </c>
      <c r="S80" s="2">
        <f t="shared" si="2"/>
        <v>9</v>
      </c>
      <c r="T80" s="2">
        <f t="shared" si="2"/>
        <v>8</v>
      </c>
      <c r="U80" s="2">
        <f t="shared" si="2"/>
        <v>8</v>
      </c>
      <c r="V80" s="2">
        <f t="shared" si="2"/>
        <v>7</v>
      </c>
      <c r="W80" s="2">
        <f t="shared" si="2"/>
        <v>8</v>
      </c>
    </row>
    <row r="81" spans="1:23" x14ac:dyDescent="0.2">
      <c r="A81" s="2" t="s">
        <v>408</v>
      </c>
      <c r="B81" s="2">
        <f>MIN(B2:B74)</f>
        <v>1</v>
      </c>
      <c r="C81" s="2">
        <f t="shared" ref="C81:W81" si="3">MIN(C2:C74)</f>
        <v>1</v>
      </c>
      <c r="D81" s="2">
        <f t="shared" si="3"/>
        <v>1</v>
      </c>
      <c r="E81" s="2">
        <f t="shared" si="3"/>
        <v>1</v>
      </c>
      <c r="F81" s="2">
        <f t="shared" si="3"/>
        <v>2</v>
      </c>
      <c r="G81" s="2">
        <f t="shared" si="3"/>
        <v>1</v>
      </c>
      <c r="H81" s="2">
        <f t="shared" si="3"/>
        <v>4</v>
      </c>
      <c r="I81" s="2">
        <f t="shared" si="3"/>
        <v>1</v>
      </c>
      <c r="J81" s="2">
        <f t="shared" si="3"/>
        <v>5</v>
      </c>
      <c r="K81" s="2">
        <f t="shared" si="3"/>
        <v>3</v>
      </c>
      <c r="L81" s="2">
        <f t="shared" si="3"/>
        <v>5</v>
      </c>
      <c r="M81" s="2">
        <f t="shared" si="3"/>
        <v>4</v>
      </c>
      <c r="N81" s="2">
        <f t="shared" si="3"/>
        <v>4</v>
      </c>
      <c r="O81" s="2">
        <f t="shared" si="3"/>
        <v>2</v>
      </c>
      <c r="P81" s="2">
        <f t="shared" si="3"/>
        <v>4</v>
      </c>
      <c r="Q81" s="2">
        <f t="shared" si="3"/>
        <v>1</v>
      </c>
      <c r="R81" s="2">
        <f t="shared" si="3"/>
        <v>5</v>
      </c>
      <c r="S81" s="2">
        <f t="shared" si="3"/>
        <v>4</v>
      </c>
      <c r="T81" s="2">
        <f t="shared" si="3"/>
        <v>1</v>
      </c>
      <c r="U81" s="2">
        <f t="shared" si="3"/>
        <v>1</v>
      </c>
      <c r="V81" s="2">
        <f t="shared" si="3"/>
        <v>1</v>
      </c>
      <c r="W81" s="2">
        <f t="shared" si="3"/>
        <v>2</v>
      </c>
    </row>
    <row r="82" spans="1:23" x14ac:dyDescent="0.2">
      <c r="A82" s="2" t="s">
        <v>409</v>
      </c>
      <c r="B82" s="2">
        <f>MAX(B2:B74)</f>
        <v>9</v>
      </c>
      <c r="C82" s="2">
        <f t="shared" ref="C82:W82" si="4">MAX(C2:C74)</f>
        <v>9</v>
      </c>
      <c r="D82" s="2">
        <f t="shared" si="4"/>
        <v>9</v>
      </c>
      <c r="E82" s="2">
        <f t="shared" si="4"/>
        <v>9</v>
      </c>
      <c r="F82" s="2">
        <f t="shared" si="4"/>
        <v>9</v>
      </c>
      <c r="G82" s="2">
        <f t="shared" si="4"/>
        <v>9</v>
      </c>
      <c r="H82" s="2">
        <f t="shared" si="4"/>
        <v>9</v>
      </c>
      <c r="I82" s="2">
        <f t="shared" si="4"/>
        <v>9</v>
      </c>
      <c r="J82" s="2">
        <f t="shared" si="4"/>
        <v>9</v>
      </c>
      <c r="K82" s="2">
        <f t="shared" si="4"/>
        <v>9</v>
      </c>
      <c r="L82" s="2">
        <f t="shared" si="4"/>
        <v>9</v>
      </c>
      <c r="M82" s="2">
        <f t="shared" si="4"/>
        <v>9</v>
      </c>
      <c r="N82" s="2">
        <f t="shared" si="4"/>
        <v>9</v>
      </c>
      <c r="O82" s="2">
        <f t="shared" si="4"/>
        <v>9</v>
      </c>
      <c r="P82" s="2">
        <f t="shared" si="4"/>
        <v>9</v>
      </c>
      <c r="Q82" s="2">
        <f t="shared" si="4"/>
        <v>9</v>
      </c>
      <c r="R82" s="2">
        <f t="shared" si="4"/>
        <v>9</v>
      </c>
      <c r="S82" s="2">
        <f t="shared" si="4"/>
        <v>9</v>
      </c>
      <c r="T82" s="2">
        <f t="shared" si="4"/>
        <v>9</v>
      </c>
      <c r="U82" s="2">
        <f t="shared" si="4"/>
        <v>9</v>
      </c>
      <c r="V82" s="2">
        <f t="shared" si="4"/>
        <v>9</v>
      </c>
      <c r="W82" s="2">
        <f t="shared" si="4"/>
        <v>9</v>
      </c>
    </row>
    <row r="83" spans="1:23" x14ac:dyDescent="0.2">
      <c r="A83" s="2" t="s">
        <v>397</v>
      </c>
      <c r="B83" s="2">
        <f>COUNTIF(B2:B74,"&lt;&gt;*n/a*")</f>
        <v>71</v>
      </c>
      <c r="C83" s="2">
        <f t="shared" ref="C83:W83" si="5">COUNTIF(C2:C74,"&lt;&gt;*n/a*")</f>
        <v>73</v>
      </c>
      <c r="D83" s="2">
        <f t="shared" si="5"/>
        <v>73</v>
      </c>
      <c r="E83" s="2">
        <f t="shared" si="5"/>
        <v>73</v>
      </c>
      <c r="F83" s="2">
        <f t="shared" si="5"/>
        <v>73</v>
      </c>
      <c r="G83" s="2">
        <f t="shared" si="5"/>
        <v>72</v>
      </c>
      <c r="H83" s="2">
        <f t="shared" si="5"/>
        <v>73</v>
      </c>
      <c r="I83" s="2">
        <f t="shared" si="5"/>
        <v>72</v>
      </c>
      <c r="J83" s="2">
        <f t="shared" si="5"/>
        <v>73</v>
      </c>
      <c r="K83" s="2">
        <f t="shared" si="5"/>
        <v>73</v>
      </c>
      <c r="L83" s="2">
        <f t="shared" si="5"/>
        <v>73</v>
      </c>
      <c r="M83" s="2">
        <f t="shared" si="5"/>
        <v>73</v>
      </c>
      <c r="N83" s="2">
        <f t="shared" si="5"/>
        <v>73</v>
      </c>
      <c r="O83" s="2">
        <f t="shared" si="5"/>
        <v>73</v>
      </c>
      <c r="P83" s="2">
        <f t="shared" si="5"/>
        <v>73</v>
      </c>
      <c r="Q83" s="2">
        <f t="shared" si="5"/>
        <v>73</v>
      </c>
      <c r="R83" s="2">
        <f t="shared" si="5"/>
        <v>73</v>
      </c>
      <c r="S83" s="2">
        <f t="shared" si="5"/>
        <v>73</v>
      </c>
      <c r="T83" s="2">
        <f t="shared" si="5"/>
        <v>73</v>
      </c>
      <c r="U83" s="2">
        <f t="shared" si="5"/>
        <v>72</v>
      </c>
      <c r="V83" s="2">
        <f t="shared" si="5"/>
        <v>73</v>
      </c>
      <c r="W83" s="2">
        <f t="shared" si="5"/>
        <v>72</v>
      </c>
    </row>
    <row r="84" spans="1:23" x14ac:dyDescent="0.2">
      <c r="A84" s="2" t="s">
        <v>399</v>
      </c>
      <c r="B84" s="2">
        <f>MIN(83:83)</f>
        <v>71</v>
      </c>
    </row>
    <row r="85" spans="1:23" s="45" customFormat="1" x14ac:dyDescent="0.2">
      <c r="A85" s="45" t="s">
        <v>398</v>
      </c>
      <c r="B85" s="45">
        <f>MAX(83:83)</f>
        <v>73</v>
      </c>
    </row>
  </sheetData>
  <sortState xmlns:xlrd2="http://schemas.microsoft.com/office/spreadsheetml/2017/richdata2" ref="A2:X74">
    <sortCondition ref="A2:A74"/>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0DAC-8DCC-4161-AF8A-3FE71877366C}">
  <dimension ref="A1:W85"/>
  <sheetViews>
    <sheetView workbookViewId="0">
      <pane xSplit="1" ySplit="1" topLeftCell="B62" activePane="bottomRight" state="frozen"/>
      <selection pane="topRight" activeCell="B1" sqref="B1"/>
      <selection pane="bottomLeft" activeCell="A2" sqref="A2"/>
      <selection pane="bottomRight" activeCell="D76" sqref="D76"/>
    </sheetView>
  </sheetViews>
  <sheetFormatPr defaultRowHeight="12.75" x14ac:dyDescent="0.2"/>
  <cols>
    <col min="1" max="1" width="13" style="2" bestFit="1" customWidth="1"/>
    <col min="2" max="16384" width="9" style="2"/>
  </cols>
  <sheetData>
    <row r="1" spans="1:23" x14ac:dyDescent="0.2">
      <c r="A1" s="2" t="s">
        <v>360</v>
      </c>
      <c r="B1" s="2" t="s">
        <v>337</v>
      </c>
      <c r="C1" s="2" t="s">
        <v>18</v>
      </c>
      <c r="D1" s="2" t="s">
        <v>31</v>
      </c>
      <c r="E1" s="2" t="s">
        <v>312</v>
      </c>
      <c r="F1" s="2" t="s">
        <v>47</v>
      </c>
      <c r="G1" s="2" t="s">
        <v>52</v>
      </c>
      <c r="H1" s="2" t="s">
        <v>61</v>
      </c>
      <c r="I1" s="2" t="s">
        <v>64</v>
      </c>
      <c r="J1" s="2" t="s">
        <v>75</v>
      </c>
      <c r="K1" s="2" t="s">
        <v>271</v>
      </c>
      <c r="L1" s="2" t="s">
        <v>84</v>
      </c>
      <c r="M1" s="2" t="s">
        <v>87</v>
      </c>
      <c r="N1" s="2" t="s">
        <v>91</v>
      </c>
      <c r="O1" s="2" t="s">
        <v>93</v>
      </c>
      <c r="P1" s="2" t="s">
        <v>95</v>
      </c>
      <c r="Q1" s="2" t="s">
        <v>102</v>
      </c>
      <c r="R1" s="2" t="s">
        <v>116</v>
      </c>
      <c r="S1" s="2" t="s">
        <v>410</v>
      </c>
      <c r="T1" s="2" t="s">
        <v>122</v>
      </c>
      <c r="U1" s="2" t="s">
        <v>137</v>
      </c>
      <c r="V1" s="2" t="s">
        <v>157</v>
      </c>
      <c r="W1" s="2" t="s">
        <v>172</v>
      </c>
    </row>
    <row r="2" spans="1:23" x14ac:dyDescent="0.2">
      <c r="A2" s="58">
        <v>1</v>
      </c>
      <c r="B2" s="2">
        <v>9</v>
      </c>
      <c r="C2" s="2">
        <v>5</v>
      </c>
      <c r="D2" s="2">
        <v>8</v>
      </c>
      <c r="E2" s="2">
        <v>4</v>
      </c>
      <c r="F2" s="2">
        <v>9</v>
      </c>
      <c r="G2" s="2">
        <v>6</v>
      </c>
      <c r="H2" s="2">
        <v>9</v>
      </c>
      <c r="I2" s="2">
        <v>3</v>
      </c>
      <c r="J2" s="2">
        <v>8</v>
      </c>
      <c r="K2" s="2">
        <v>7</v>
      </c>
      <c r="L2" s="2">
        <v>9</v>
      </c>
      <c r="M2" s="2">
        <v>7</v>
      </c>
      <c r="N2" s="2">
        <v>8</v>
      </c>
      <c r="O2" s="2">
        <v>9</v>
      </c>
      <c r="P2" s="2">
        <v>7</v>
      </c>
      <c r="Q2" s="2">
        <v>4</v>
      </c>
      <c r="R2" s="2">
        <v>7</v>
      </c>
      <c r="S2" s="2">
        <v>7</v>
      </c>
      <c r="T2" s="2">
        <v>7</v>
      </c>
      <c r="U2" s="2">
        <v>4</v>
      </c>
      <c r="V2" s="2">
        <v>4</v>
      </c>
      <c r="W2" s="2">
        <v>4</v>
      </c>
    </row>
    <row r="3" spans="1:23" x14ac:dyDescent="0.2">
      <c r="A3" s="58">
        <v>2</v>
      </c>
      <c r="B3" s="2">
        <v>5</v>
      </c>
      <c r="C3" s="2">
        <v>7</v>
      </c>
      <c r="D3" s="2">
        <v>8</v>
      </c>
      <c r="E3" s="2">
        <v>2</v>
      </c>
      <c r="F3" s="2">
        <v>8</v>
      </c>
      <c r="G3" s="2" t="s">
        <v>361</v>
      </c>
      <c r="H3" s="2">
        <v>9</v>
      </c>
      <c r="I3" s="2">
        <v>8</v>
      </c>
      <c r="J3" s="2">
        <v>9</v>
      </c>
      <c r="K3" s="2">
        <v>9</v>
      </c>
      <c r="L3" s="2">
        <v>9</v>
      </c>
      <c r="M3" s="2">
        <v>7</v>
      </c>
      <c r="N3" s="2">
        <v>8</v>
      </c>
      <c r="O3" s="2">
        <v>9</v>
      </c>
      <c r="P3" s="2">
        <v>8</v>
      </c>
      <c r="Q3" s="2">
        <v>9</v>
      </c>
      <c r="R3" s="2">
        <v>9</v>
      </c>
      <c r="S3" s="2">
        <v>8</v>
      </c>
      <c r="T3" s="2">
        <v>6</v>
      </c>
      <c r="U3" s="2">
        <v>5</v>
      </c>
      <c r="V3" s="2">
        <v>5</v>
      </c>
      <c r="W3" s="2">
        <v>6</v>
      </c>
    </row>
    <row r="4" spans="1:23" x14ac:dyDescent="0.2">
      <c r="A4" s="58">
        <v>3</v>
      </c>
      <c r="B4" s="2">
        <v>5</v>
      </c>
      <c r="C4" s="2">
        <v>7</v>
      </c>
      <c r="D4" s="2">
        <v>9</v>
      </c>
      <c r="E4" s="2">
        <v>9</v>
      </c>
      <c r="F4" s="2">
        <v>9</v>
      </c>
      <c r="G4" s="2">
        <v>8</v>
      </c>
      <c r="H4" s="2">
        <v>9</v>
      </c>
      <c r="I4" s="2">
        <v>5</v>
      </c>
      <c r="J4" s="2">
        <v>9</v>
      </c>
      <c r="K4" s="2">
        <v>9</v>
      </c>
      <c r="L4" s="2">
        <v>9</v>
      </c>
      <c r="M4" s="2">
        <v>9</v>
      </c>
      <c r="N4" s="2">
        <v>9</v>
      </c>
      <c r="O4" s="2">
        <v>9</v>
      </c>
      <c r="P4" s="2">
        <v>9</v>
      </c>
      <c r="Q4" s="2">
        <v>8</v>
      </c>
      <c r="R4" s="2">
        <v>9</v>
      </c>
      <c r="S4" s="2">
        <v>9</v>
      </c>
      <c r="T4" s="2">
        <v>7</v>
      </c>
      <c r="U4" s="2">
        <v>6</v>
      </c>
      <c r="V4" s="2">
        <v>6</v>
      </c>
      <c r="W4" s="2">
        <v>7</v>
      </c>
    </row>
    <row r="5" spans="1:23" x14ac:dyDescent="0.2">
      <c r="A5" s="58">
        <v>4</v>
      </c>
      <c r="B5" s="2">
        <v>8</v>
      </c>
      <c r="C5" s="2">
        <v>9</v>
      </c>
      <c r="D5" s="2">
        <v>8</v>
      </c>
      <c r="E5" s="2">
        <v>9</v>
      </c>
      <c r="F5" s="2">
        <v>9</v>
      </c>
      <c r="G5" s="2">
        <v>9</v>
      </c>
      <c r="H5" s="2">
        <v>9</v>
      </c>
      <c r="I5" s="2">
        <v>9</v>
      </c>
      <c r="J5" s="2">
        <v>8</v>
      </c>
      <c r="K5" s="2">
        <v>8</v>
      </c>
      <c r="L5" s="2">
        <v>9</v>
      </c>
      <c r="M5" s="2">
        <v>9</v>
      </c>
      <c r="N5" s="2">
        <v>9</v>
      </c>
      <c r="O5" s="2">
        <v>8</v>
      </c>
      <c r="P5" s="2">
        <v>9</v>
      </c>
      <c r="Q5" s="2">
        <v>6</v>
      </c>
      <c r="R5" s="2">
        <v>7</v>
      </c>
      <c r="S5" s="2">
        <v>6</v>
      </c>
      <c r="T5" s="2">
        <v>6</v>
      </c>
      <c r="U5" s="2">
        <v>6</v>
      </c>
      <c r="V5" s="2">
        <v>5</v>
      </c>
      <c r="W5" s="2">
        <v>9</v>
      </c>
    </row>
    <row r="6" spans="1:23" x14ac:dyDescent="0.2">
      <c r="A6" s="58">
        <v>5</v>
      </c>
      <c r="B6" s="2">
        <v>9</v>
      </c>
      <c r="C6" s="2">
        <v>5</v>
      </c>
      <c r="D6" s="2">
        <v>9</v>
      </c>
      <c r="E6" s="2">
        <v>9</v>
      </c>
      <c r="F6" s="2">
        <v>9</v>
      </c>
      <c r="G6" s="2">
        <v>7</v>
      </c>
      <c r="H6" s="2">
        <v>9</v>
      </c>
      <c r="I6" s="2">
        <v>7</v>
      </c>
      <c r="J6" s="2">
        <v>9</v>
      </c>
      <c r="K6" s="2">
        <v>9</v>
      </c>
      <c r="L6" s="2">
        <v>9</v>
      </c>
      <c r="M6" s="2">
        <v>9</v>
      </c>
      <c r="N6" s="2">
        <v>9</v>
      </c>
      <c r="O6" s="2">
        <v>9</v>
      </c>
      <c r="P6" s="2">
        <v>7</v>
      </c>
      <c r="Q6" s="2">
        <v>4</v>
      </c>
      <c r="R6" s="2">
        <v>9</v>
      </c>
      <c r="S6" s="2">
        <v>9</v>
      </c>
      <c r="T6" s="2">
        <v>6</v>
      </c>
      <c r="U6" s="2">
        <v>4</v>
      </c>
      <c r="V6" s="2">
        <v>2</v>
      </c>
      <c r="W6" s="2">
        <v>7</v>
      </c>
    </row>
    <row r="7" spans="1:23" x14ac:dyDescent="0.2">
      <c r="A7" s="58">
        <v>7</v>
      </c>
      <c r="B7" s="2">
        <v>9</v>
      </c>
      <c r="C7" s="2">
        <v>7</v>
      </c>
      <c r="D7" s="2">
        <v>6</v>
      </c>
      <c r="E7" s="2">
        <v>9</v>
      </c>
      <c r="F7" s="2">
        <v>9</v>
      </c>
      <c r="G7" s="2">
        <v>7</v>
      </c>
      <c r="H7" s="2">
        <v>8</v>
      </c>
      <c r="I7" s="2">
        <v>9</v>
      </c>
      <c r="J7" s="2">
        <v>5</v>
      </c>
      <c r="K7" s="2">
        <v>6</v>
      </c>
      <c r="L7" s="2">
        <v>7</v>
      </c>
      <c r="M7" s="2">
        <v>8</v>
      </c>
      <c r="N7" s="2">
        <v>7</v>
      </c>
      <c r="O7" s="2">
        <v>9</v>
      </c>
      <c r="P7" s="2">
        <v>7</v>
      </c>
      <c r="Q7" s="2">
        <v>3</v>
      </c>
      <c r="R7" s="2">
        <v>5</v>
      </c>
      <c r="S7" s="2">
        <v>5</v>
      </c>
      <c r="T7" s="2">
        <v>3</v>
      </c>
      <c r="U7" s="2">
        <v>5</v>
      </c>
      <c r="V7" s="2">
        <v>5</v>
      </c>
      <c r="W7" s="2">
        <v>4</v>
      </c>
    </row>
    <row r="8" spans="1:23" x14ac:dyDescent="0.2">
      <c r="A8" s="58">
        <v>9</v>
      </c>
      <c r="B8" s="2">
        <v>1</v>
      </c>
      <c r="C8" s="2">
        <v>2</v>
      </c>
      <c r="D8" s="2">
        <v>6</v>
      </c>
      <c r="E8" s="2">
        <v>2</v>
      </c>
      <c r="F8" s="2">
        <v>7</v>
      </c>
      <c r="G8" s="2">
        <v>4</v>
      </c>
      <c r="H8" s="2">
        <v>6</v>
      </c>
      <c r="I8" s="2">
        <v>6</v>
      </c>
      <c r="J8" s="2">
        <v>9</v>
      </c>
      <c r="K8" s="2">
        <v>9</v>
      </c>
      <c r="L8" s="2">
        <v>9</v>
      </c>
      <c r="M8" s="2">
        <v>9</v>
      </c>
      <c r="N8" s="2">
        <v>9</v>
      </c>
      <c r="O8" s="2">
        <v>9</v>
      </c>
      <c r="P8" s="2">
        <v>8</v>
      </c>
      <c r="Q8" s="2">
        <v>7</v>
      </c>
      <c r="R8" s="2">
        <v>9</v>
      </c>
      <c r="S8" s="2">
        <v>8</v>
      </c>
      <c r="T8" s="2">
        <v>1</v>
      </c>
      <c r="U8" s="2">
        <v>1</v>
      </c>
      <c r="V8" s="2">
        <v>2</v>
      </c>
      <c r="W8" s="2">
        <v>7</v>
      </c>
    </row>
    <row r="9" spans="1:23" x14ac:dyDescent="0.2">
      <c r="A9" s="58">
        <v>11</v>
      </c>
      <c r="B9" s="2">
        <v>2</v>
      </c>
      <c r="C9" s="2">
        <v>8</v>
      </c>
      <c r="D9" s="2">
        <v>9</v>
      </c>
      <c r="E9" s="2">
        <v>5</v>
      </c>
      <c r="F9" s="2">
        <v>9</v>
      </c>
      <c r="G9" s="2">
        <v>7</v>
      </c>
      <c r="H9" s="2">
        <v>9</v>
      </c>
      <c r="I9" s="2">
        <v>5</v>
      </c>
      <c r="J9" s="2">
        <v>7</v>
      </c>
      <c r="K9" s="2">
        <v>8</v>
      </c>
      <c r="L9" s="2">
        <v>9</v>
      </c>
      <c r="M9" s="2">
        <v>8</v>
      </c>
      <c r="N9" s="2">
        <v>9</v>
      </c>
      <c r="O9" s="2">
        <v>9</v>
      </c>
      <c r="P9" s="2">
        <v>8</v>
      </c>
      <c r="Q9" s="2">
        <v>3</v>
      </c>
      <c r="R9" s="2">
        <v>8</v>
      </c>
      <c r="S9" s="2">
        <v>8</v>
      </c>
      <c r="T9" s="2">
        <v>2</v>
      </c>
      <c r="U9" s="2">
        <v>3</v>
      </c>
      <c r="V9" s="2">
        <v>5</v>
      </c>
      <c r="W9" s="2">
        <v>4</v>
      </c>
    </row>
    <row r="10" spans="1:23" x14ac:dyDescent="0.2">
      <c r="A10" s="58">
        <v>13</v>
      </c>
      <c r="B10" s="2">
        <v>3</v>
      </c>
      <c r="C10" s="2">
        <v>7</v>
      </c>
      <c r="D10" s="2">
        <v>4</v>
      </c>
      <c r="E10" s="2">
        <v>2</v>
      </c>
      <c r="F10" s="2">
        <v>9</v>
      </c>
      <c r="G10" s="2">
        <v>9</v>
      </c>
      <c r="H10" s="2">
        <v>8</v>
      </c>
      <c r="I10" s="2">
        <v>7</v>
      </c>
      <c r="J10" s="2">
        <v>5</v>
      </c>
      <c r="K10" s="2">
        <v>5</v>
      </c>
      <c r="L10" s="2">
        <v>8</v>
      </c>
      <c r="M10" s="2">
        <v>9</v>
      </c>
      <c r="N10" s="2">
        <v>7</v>
      </c>
      <c r="O10" s="2">
        <v>9</v>
      </c>
      <c r="P10" s="2">
        <v>5</v>
      </c>
      <c r="Q10" s="2">
        <v>2</v>
      </c>
      <c r="R10" s="2">
        <v>3</v>
      </c>
      <c r="S10" s="2">
        <v>8</v>
      </c>
      <c r="T10" s="2">
        <v>4</v>
      </c>
      <c r="U10" s="2">
        <v>5</v>
      </c>
      <c r="V10" s="2">
        <v>6</v>
      </c>
      <c r="W10" s="2">
        <v>3</v>
      </c>
    </row>
    <row r="11" spans="1:23" x14ac:dyDescent="0.2">
      <c r="A11" s="58">
        <v>14</v>
      </c>
      <c r="B11" s="2">
        <v>5</v>
      </c>
      <c r="C11" s="2">
        <v>2</v>
      </c>
      <c r="D11" s="2">
        <v>8</v>
      </c>
      <c r="E11" s="2">
        <v>4</v>
      </c>
      <c r="F11" s="2">
        <v>7</v>
      </c>
      <c r="G11" s="2">
        <v>3</v>
      </c>
      <c r="H11" s="2">
        <v>7</v>
      </c>
      <c r="I11" s="2">
        <v>1</v>
      </c>
      <c r="J11" s="2">
        <v>9</v>
      </c>
      <c r="K11" s="2">
        <v>8</v>
      </c>
      <c r="L11" s="2">
        <v>9</v>
      </c>
      <c r="M11" s="2">
        <v>9</v>
      </c>
      <c r="N11" s="2">
        <v>7</v>
      </c>
      <c r="O11" s="2">
        <v>8</v>
      </c>
      <c r="P11" s="2">
        <v>8</v>
      </c>
      <c r="Q11" s="2">
        <v>3</v>
      </c>
      <c r="R11" s="2">
        <v>9</v>
      </c>
      <c r="S11" s="2">
        <v>9</v>
      </c>
      <c r="T11" s="2">
        <v>1</v>
      </c>
      <c r="U11" s="2">
        <v>5</v>
      </c>
      <c r="V11" s="2">
        <v>3</v>
      </c>
      <c r="W11" s="2">
        <v>5</v>
      </c>
    </row>
    <row r="12" spans="1:23" x14ac:dyDescent="0.2">
      <c r="A12" s="58">
        <v>15</v>
      </c>
      <c r="B12" s="2">
        <v>2</v>
      </c>
      <c r="C12" s="2">
        <v>9</v>
      </c>
      <c r="D12" s="2">
        <v>9</v>
      </c>
      <c r="E12" s="2">
        <v>2</v>
      </c>
      <c r="F12" s="2">
        <v>9</v>
      </c>
      <c r="G12" s="2">
        <v>5</v>
      </c>
      <c r="H12" s="2">
        <v>9</v>
      </c>
      <c r="I12" s="2">
        <v>2</v>
      </c>
      <c r="J12" s="2">
        <v>9</v>
      </c>
      <c r="K12" s="2">
        <v>8</v>
      </c>
      <c r="L12" s="2">
        <v>9</v>
      </c>
      <c r="M12" s="2">
        <v>9</v>
      </c>
      <c r="N12" s="2">
        <v>9</v>
      </c>
      <c r="O12" s="2">
        <v>9</v>
      </c>
      <c r="P12" s="2">
        <v>9</v>
      </c>
      <c r="Q12" s="2">
        <v>2</v>
      </c>
      <c r="R12" s="2">
        <v>9</v>
      </c>
      <c r="S12" s="2">
        <v>9</v>
      </c>
      <c r="T12" s="2">
        <v>2</v>
      </c>
      <c r="U12" s="2">
        <v>2</v>
      </c>
      <c r="V12" s="2">
        <v>2</v>
      </c>
      <c r="W12" s="2">
        <v>2</v>
      </c>
    </row>
    <row r="13" spans="1:23" x14ac:dyDescent="0.2">
      <c r="A13" s="58">
        <v>16</v>
      </c>
      <c r="B13" s="2">
        <v>6</v>
      </c>
      <c r="C13" s="2">
        <v>8</v>
      </c>
      <c r="D13" s="2">
        <v>8</v>
      </c>
      <c r="E13" s="2">
        <v>7</v>
      </c>
      <c r="F13" s="2">
        <v>9</v>
      </c>
      <c r="G13" s="2">
        <v>8</v>
      </c>
      <c r="H13" s="2">
        <v>9</v>
      </c>
      <c r="I13" s="2">
        <v>9</v>
      </c>
      <c r="J13" s="2">
        <v>9</v>
      </c>
      <c r="K13" s="2" t="s">
        <v>359</v>
      </c>
      <c r="L13" s="2">
        <v>9</v>
      </c>
      <c r="M13" s="2">
        <v>7</v>
      </c>
      <c r="N13" s="2">
        <v>9</v>
      </c>
      <c r="O13" s="2">
        <v>9</v>
      </c>
      <c r="P13" s="2">
        <v>8</v>
      </c>
      <c r="Q13" s="2">
        <v>6</v>
      </c>
      <c r="R13" s="2">
        <v>8</v>
      </c>
      <c r="S13" s="2">
        <v>8</v>
      </c>
      <c r="T13" s="2">
        <v>8</v>
      </c>
      <c r="U13" s="2">
        <v>7</v>
      </c>
      <c r="V13" s="2">
        <v>6</v>
      </c>
      <c r="W13" s="2">
        <v>6</v>
      </c>
    </row>
    <row r="14" spans="1:23" x14ac:dyDescent="0.2">
      <c r="A14" s="58">
        <v>17</v>
      </c>
      <c r="B14" s="2">
        <v>9</v>
      </c>
      <c r="C14" s="2">
        <v>8</v>
      </c>
      <c r="D14" s="2">
        <v>8</v>
      </c>
      <c r="E14" s="2">
        <v>8</v>
      </c>
      <c r="F14" s="2">
        <v>8</v>
      </c>
      <c r="G14" s="2">
        <v>8</v>
      </c>
      <c r="H14" s="2">
        <v>8</v>
      </c>
      <c r="I14" s="2">
        <v>8</v>
      </c>
      <c r="J14" s="2">
        <v>8</v>
      </c>
      <c r="K14" s="2">
        <v>8</v>
      </c>
      <c r="L14" s="2">
        <v>9</v>
      </c>
      <c r="M14" s="2">
        <v>8</v>
      </c>
      <c r="N14" s="2">
        <v>8</v>
      </c>
      <c r="O14" s="2">
        <v>7</v>
      </c>
      <c r="P14" s="2">
        <v>8</v>
      </c>
      <c r="Q14" s="2">
        <v>9</v>
      </c>
      <c r="R14" s="2">
        <v>8</v>
      </c>
      <c r="S14" s="2">
        <v>8</v>
      </c>
      <c r="T14" s="2">
        <v>9</v>
      </c>
      <c r="U14" s="2">
        <v>8</v>
      </c>
      <c r="V14" s="2">
        <v>8</v>
      </c>
      <c r="W14" s="2">
        <v>8</v>
      </c>
    </row>
    <row r="15" spans="1:23" x14ac:dyDescent="0.2">
      <c r="A15" s="58">
        <v>18</v>
      </c>
      <c r="B15" s="2">
        <v>8</v>
      </c>
      <c r="C15" s="2">
        <v>8</v>
      </c>
      <c r="D15" s="2">
        <v>9</v>
      </c>
      <c r="E15" s="2">
        <v>9</v>
      </c>
      <c r="F15" s="2">
        <v>9</v>
      </c>
      <c r="G15" s="2">
        <v>9</v>
      </c>
      <c r="H15" s="2">
        <v>9</v>
      </c>
      <c r="I15" s="2">
        <v>8</v>
      </c>
      <c r="J15" s="2">
        <v>8</v>
      </c>
      <c r="K15" s="2">
        <v>8</v>
      </c>
      <c r="L15" s="2">
        <v>9</v>
      </c>
      <c r="M15" s="2">
        <v>6</v>
      </c>
      <c r="N15" s="2">
        <v>6</v>
      </c>
      <c r="O15" s="2">
        <v>9</v>
      </c>
      <c r="P15" s="2">
        <v>8</v>
      </c>
      <c r="Q15" s="2">
        <v>6</v>
      </c>
      <c r="R15" s="2">
        <v>9</v>
      </c>
      <c r="S15" s="2">
        <v>8</v>
      </c>
      <c r="T15" s="2">
        <v>6</v>
      </c>
      <c r="U15" s="2">
        <v>7</v>
      </c>
      <c r="V15" s="2">
        <v>7</v>
      </c>
      <c r="W15" s="2">
        <v>7</v>
      </c>
    </row>
    <row r="16" spans="1:23" x14ac:dyDescent="0.2">
      <c r="A16" s="58">
        <v>20</v>
      </c>
      <c r="B16" s="2">
        <v>1</v>
      </c>
      <c r="C16" s="2">
        <v>1</v>
      </c>
      <c r="D16" s="2">
        <v>1</v>
      </c>
      <c r="E16" s="2">
        <v>1</v>
      </c>
      <c r="F16" s="2">
        <v>3</v>
      </c>
      <c r="G16" s="2">
        <v>3</v>
      </c>
      <c r="H16" s="2">
        <v>4</v>
      </c>
      <c r="I16" s="2">
        <v>1</v>
      </c>
      <c r="J16" s="2">
        <v>4</v>
      </c>
      <c r="K16" s="2">
        <v>9</v>
      </c>
      <c r="L16" s="2">
        <v>4</v>
      </c>
      <c r="M16" s="2">
        <v>9</v>
      </c>
      <c r="N16" s="2">
        <v>9</v>
      </c>
      <c r="O16" s="2">
        <v>9</v>
      </c>
      <c r="P16" s="2">
        <v>7</v>
      </c>
      <c r="Q16" s="2">
        <v>4</v>
      </c>
      <c r="R16" s="2">
        <v>8</v>
      </c>
      <c r="S16" s="2">
        <v>5</v>
      </c>
      <c r="T16" s="2">
        <v>1</v>
      </c>
      <c r="U16" s="2">
        <v>2</v>
      </c>
      <c r="V16" s="2">
        <v>1</v>
      </c>
      <c r="W16" s="2">
        <v>6</v>
      </c>
    </row>
    <row r="17" spans="1:23" x14ac:dyDescent="0.2">
      <c r="A17" s="58">
        <v>21</v>
      </c>
      <c r="B17" s="2">
        <v>4</v>
      </c>
      <c r="C17" s="2">
        <v>7</v>
      </c>
      <c r="D17" s="2">
        <v>9</v>
      </c>
      <c r="E17" s="2">
        <v>9</v>
      </c>
      <c r="F17" s="2">
        <v>8</v>
      </c>
      <c r="G17" s="2">
        <v>6</v>
      </c>
      <c r="H17" s="2">
        <v>9</v>
      </c>
      <c r="I17" s="2">
        <v>5</v>
      </c>
      <c r="J17" s="2">
        <v>9</v>
      </c>
      <c r="K17" s="2">
        <v>9</v>
      </c>
      <c r="L17" s="2">
        <v>9</v>
      </c>
      <c r="M17" s="2">
        <v>9</v>
      </c>
      <c r="N17" s="2">
        <v>9</v>
      </c>
      <c r="O17" s="2">
        <v>9</v>
      </c>
      <c r="P17" s="2">
        <v>7</v>
      </c>
      <c r="Q17" s="2">
        <v>2</v>
      </c>
      <c r="R17" s="2">
        <v>8</v>
      </c>
      <c r="S17" s="2">
        <v>7</v>
      </c>
      <c r="T17" s="2">
        <v>6</v>
      </c>
      <c r="U17" s="2">
        <v>4</v>
      </c>
      <c r="V17" s="2">
        <v>2</v>
      </c>
      <c r="W17" s="2">
        <v>9</v>
      </c>
    </row>
    <row r="18" spans="1:23" x14ac:dyDescent="0.2">
      <c r="A18" s="58">
        <v>22</v>
      </c>
      <c r="B18" s="2">
        <v>1</v>
      </c>
      <c r="C18" s="2">
        <v>1</v>
      </c>
      <c r="D18" s="2">
        <v>9</v>
      </c>
      <c r="E18" s="2">
        <v>1</v>
      </c>
      <c r="F18" s="2">
        <v>9</v>
      </c>
      <c r="G18" s="2">
        <v>4</v>
      </c>
      <c r="H18" s="2">
        <v>9</v>
      </c>
      <c r="I18" s="2">
        <v>2</v>
      </c>
      <c r="J18" s="2">
        <v>9</v>
      </c>
      <c r="K18" s="2">
        <v>9</v>
      </c>
      <c r="L18" s="2">
        <v>9</v>
      </c>
      <c r="M18" s="2">
        <v>9</v>
      </c>
      <c r="N18" s="2">
        <v>9</v>
      </c>
      <c r="O18" s="2">
        <v>9</v>
      </c>
      <c r="P18" s="2">
        <v>9</v>
      </c>
      <c r="Q18" s="2">
        <v>4</v>
      </c>
      <c r="R18" s="2">
        <v>8</v>
      </c>
      <c r="S18" s="2">
        <v>9</v>
      </c>
      <c r="T18" s="2">
        <v>9</v>
      </c>
      <c r="U18" s="2">
        <v>9</v>
      </c>
      <c r="V18" s="2">
        <v>5</v>
      </c>
      <c r="W18" s="2">
        <v>9</v>
      </c>
    </row>
    <row r="19" spans="1:23" x14ac:dyDescent="0.2">
      <c r="A19" s="58">
        <v>23</v>
      </c>
      <c r="B19" s="2">
        <v>1</v>
      </c>
      <c r="C19" s="2">
        <v>7</v>
      </c>
      <c r="D19" s="2">
        <v>2</v>
      </c>
      <c r="E19" s="2">
        <v>3</v>
      </c>
      <c r="F19" s="2">
        <v>9</v>
      </c>
      <c r="G19" s="2">
        <v>7</v>
      </c>
      <c r="H19" s="2">
        <v>9</v>
      </c>
      <c r="I19" s="2">
        <v>6</v>
      </c>
      <c r="J19" s="2">
        <v>8</v>
      </c>
      <c r="K19" s="2">
        <v>7</v>
      </c>
      <c r="L19" s="2">
        <v>9</v>
      </c>
      <c r="M19" s="2">
        <v>6</v>
      </c>
      <c r="N19" s="2">
        <v>8</v>
      </c>
      <c r="O19" s="2">
        <v>8</v>
      </c>
      <c r="P19" s="2">
        <v>9</v>
      </c>
      <c r="Q19" s="2">
        <v>6</v>
      </c>
      <c r="R19" s="2">
        <v>8</v>
      </c>
      <c r="S19" s="2">
        <v>7</v>
      </c>
      <c r="T19" s="2">
        <v>7</v>
      </c>
      <c r="U19" s="2">
        <v>3</v>
      </c>
      <c r="V19" s="2">
        <v>3</v>
      </c>
      <c r="W19" s="2">
        <v>5</v>
      </c>
    </row>
    <row r="20" spans="1:23" x14ac:dyDescent="0.2">
      <c r="A20" s="58">
        <v>24</v>
      </c>
      <c r="B20" s="2">
        <v>6</v>
      </c>
      <c r="C20" s="2">
        <v>9</v>
      </c>
      <c r="D20" s="2">
        <v>9</v>
      </c>
      <c r="E20" s="2">
        <v>7</v>
      </c>
      <c r="F20" s="2">
        <v>9</v>
      </c>
      <c r="G20" s="2">
        <v>9</v>
      </c>
      <c r="H20" s="2">
        <v>9</v>
      </c>
      <c r="I20" s="2">
        <v>9</v>
      </c>
      <c r="J20" s="2">
        <v>9</v>
      </c>
      <c r="K20" s="2">
        <v>8</v>
      </c>
      <c r="L20" s="2">
        <v>7</v>
      </c>
      <c r="M20" s="2">
        <v>9</v>
      </c>
      <c r="N20" s="2">
        <v>9</v>
      </c>
      <c r="O20" s="2">
        <v>9</v>
      </c>
      <c r="P20" s="2">
        <v>8</v>
      </c>
      <c r="Q20" s="2">
        <v>4</v>
      </c>
      <c r="R20" s="2">
        <v>9</v>
      </c>
      <c r="S20" s="2">
        <v>9</v>
      </c>
      <c r="T20" s="2">
        <v>7</v>
      </c>
      <c r="U20" s="2">
        <v>8</v>
      </c>
      <c r="V20" s="2">
        <v>7</v>
      </c>
      <c r="W20" s="2">
        <v>3</v>
      </c>
    </row>
    <row r="21" spans="1:23" x14ac:dyDescent="0.2">
      <c r="A21" s="58">
        <v>25</v>
      </c>
      <c r="B21" s="2">
        <v>9</v>
      </c>
      <c r="C21" s="2">
        <v>7</v>
      </c>
      <c r="D21" s="2">
        <v>8</v>
      </c>
      <c r="E21" s="2">
        <v>6</v>
      </c>
      <c r="F21" s="2">
        <v>7</v>
      </c>
      <c r="G21" s="2">
        <v>6</v>
      </c>
      <c r="H21" s="2">
        <v>8</v>
      </c>
      <c r="I21" s="2">
        <v>7</v>
      </c>
      <c r="J21" s="2">
        <v>9</v>
      </c>
      <c r="K21" s="2">
        <v>6</v>
      </c>
      <c r="L21" s="2">
        <v>7</v>
      </c>
      <c r="M21" s="2">
        <v>7</v>
      </c>
      <c r="N21" s="2">
        <v>6</v>
      </c>
      <c r="O21" s="2">
        <v>9</v>
      </c>
      <c r="P21" s="2">
        <v>9</v>
      </c>
      <c r="Q21" s="2">
        <v>5</v>
      </c>
      <c r="R21" s="2">
        <v>8</v>
      </c>
      <c r="S21" s="2">
        <v>8</v>
      </c>
      <c r="T21" s="2">
        <v>5</v>
      </c>
      <c r="U21" s="2">
        <v>6</v>
      </c>
      <c r="V21" s="2">
        <v>5</v>
      </c>
      <c r="W21" s="2">
        <v>4</v>
      </c>
    </row>
    <row r="22" spans="1:23" x14ac:dyDescent="0.2">
      <c r="A22" s="58">
        <v>26</v>
      </c>
      <c r="B22" s="2">
        <v>9</v>
      </c>
      <c r="C22" s="2">
        <v>7</v>
      </c>
      <c r="D22" s="2">
        <v>8</v>
      </c>
      <c r="E22" s="2">
        <v>8</v>
      </c>
      <c r="F22" s="2">
        <v>9</v>
      </c>
      <c r="G22" s="2">
        <v>7</v>
      </c>
      <c r="H22" s="2">
        <v>9</v>
      </c>
      <c r="I22" s="2">
        <v>8</v>
      </c>
      <c r="J22" s="2">
        <v>8</v>
      </c>
      <c r="K22" s="2">
        <v>9</v>
      </c>
      <c r="L22" s="2">
        <v>9</v>
      </c>
      <c r="M22" s="2">
        <v>9</v>
      </c>
      <c r="N22" s="2">
        <v>9</v>
      </c>
      <c r="O22" s="2">
        <v>9</v>
      </c>
      <c r="P22" s="2">
        <v>9</v>
      </c>
      <c r="Q22" s="2">
        <v>5</v>
      </c>
      <c r="R22" s="2">
        <v>9</v>
      </c>
      <c r="S22" s="2">
        <v>9</v>
      </c>
      <c r="T22" s="2">
        <v>5</v>
      </c>
      <c r="U22" s="2">
        <v>8</v>
      </c>
      <c r="V22" s="2">
        <v>9</v>
      </c>
      <c r="W22" s="2">
        <v>6</v>
      </c>
    </row>
    <row r="23" spans="1:23" x14ac:dyDescent="0.2">
      <c r="A23" s="58">
        <v>27</v>
      </c>
      <c r="B23" s="2">
        <v>3</v>
      </c>
      <c r="C23" s="2">
        <v>3</v>
      </c>
      <c r="D23" s="2">
        <v>2</v>
      </c>
      <c r="E23" s="2">
        <v>3</v>
      </c>
      <c r="F23" s="2">
        <v>8</v>
      </c>
      <c r="G23" s="2">
        <v>6</v>
      </c>
      <c r="H23" s="2">
        <v>9</v>
      </c>
      <c r="I23" s="2">
        <v>4</v>
      </c>
      <c r="J23" s="2">
        <v>8</v>
      </c>
      <c r="K23" s="2">
        <v>8</v>
      </c>
      <c r="L23" s="2">
        <v>9</v>
      </c>
      <c r="M23" s="2">
        <v>5</v>
      </c>
      <c r="N23" s="2">
        <v>8</v>
      </c>
      <c r="O23" s="2">
        <v>7</v>
      </c>
      <c r="P23" s="2">
        <v>7</v>
      </c>
      <c r="Q23" s="2">
        <v>3</v>
      </c>
      <c r="R23" s="2">
        <v>8</v>
      </c>
      <c r="S23" s="2">
        <v>8</v>
      </c>
      <c r="T23" s="2">
        <v>2</v>
      </c>
      <c r="U23" s="2">
        <v>2</v>
      </c>
      <c r="V23" s="2">
        <v>2</v>
      </c>
      <c r="W23" s="2">
        <v>5</v>
      </c>
    </row>
    <row r="24" spans="1:23" x14ac:dyDescent="0.2">
      <c r="A24" s="58">
        <v>30</v>
      </c>
      <c r="B24" s="2">
        <v>1</v>
      </c>
      <c r="C24" s="2">
        <v>2</v>
      </c>
      <c r="D24" s="2">
        <v>4</v>
      </c>
      <c r="E24" s="2">
        <v>1</v>
      </c>
      <c r="F24" s="2">
        <v>9</v>
      </c>
      <c r="G24" s="2">
        <v>7</v>
      </c>
      <c r="H24" s="2">
        <v>9</v>
      </c>
      <c r="I24" s="2">
        <v>4</v>
      </c>
      <c r="J24" s="2">
        <v>9</v>
      </c>
      <c r="K24" s="2">
        <v>8</v>
      </c>
      <c r="L24" s="2">
        <v>9</v>
      </c>
      <c r="M24" s="2">
        <v>7</v>
      </c>
      <c r="N24" s="2">
        <v>7</v>
      </c>
      <c r="O24" s="2">
        <v>9</v>
      </c>
      <c r="P24" s="2">
        <v>7</v>
      </c>
      <c r="Q24" s="2">
        <v>4</v>
      </c>
      <c r="R24" s="2">
        <v>8</v>
      </c>
      <c r="S24" s="2">
        <v>6</v>
      </c>
      <c r="T24" s="2">
        <v>5</v>
      </c>
      <c r="U24" s="2">
        <v>4</v>
      </c>
      <c r="V24" s="2">
        <v>1</v>
      </c>
      <c r="W24" s="2">
        <v>5</v>
      </c>
    </row>
    <row r="25" spans="1:23" x14ac:dyDescent="0.2">
      <c r="A25" s="58">
        <v>31</v>
      </c>
      <c r="B25" s="2">
        <v>6</v>
      </c>
      <c r="C25" s="2">
        <v>6</v>
      </c>
      <c r="D25" s="2">
        <v>9</v>
      </c>
      <c r="E25" s="2">
        <v>5</v>
      </c>
      <c r="F25" s="2">
        <v>9</v>
      </c>
      <c r="G25" s="2">
        <v>7</v>
      </c>
      <c r="H25" s="2">
        <v>9</v>
      </c>
      <c r="I25" s="2">
        <v>7</v>
      </c>
      <c r="J25" s="2">
        <v>8</v>
      </c>
      <c r="K25" s="2">
        <v>9</v>
      </c>
      <c r="L25" s="2">
        <v>9</v>
      </c>
      <c r="M25" s="2">
        <v>9</v>
      </c>
      <c r="N25" s="2">
        <v>9</v>
      </c>
      <c r="O25" s="2">
        <v>9</v>
      </c>
      <c r="P25" s="2">
        <v>9</v>
      </c>
      <c r="Q25" s="2">
        <v>4</v>
      </c>
      <c r="R25" s="2">
        <v>9</v>
      </c>
      <c r="S25" s="2">
        <v>9</v>
      </c>
      <c r="T25" s="2">
        <v>7</v>
      </c>
      <c r="U25" s="2">
        <v>8</v>
      </c>
      <c r="V25" s="2">
        <v>6</v>
      </c>
      <c r="W25" s="2">
        <v>7</v>
      </c>
    </row>
    <row r="26" spans="1:23" x14ac:dyDescent="0.2">
      <c r="A26" s="58">
        <v>32</v>
      </c>
      <c r="B26" s="2">
        <v>9</v>
      </c>
      <c r="C26" s="2">
        <v>7</v>
      </c>
      <c r="D26" s="2">
        <v>7</v>
      </c>
      <c r="E26" s="2">
        <v>4</v>
      </c>
      <c r="F26" s="2">
        <v>9</v>
      </c>
      <c r="G26" s="2">
        <v>5</v>
      </c>
      <c r="H26" s="2">
        <v>8</v>
      </c>
      <c r="I26" s="2">
        <v>4</v>
      </c>
      <c r="J26" s="2">
        <v>9</v>
      </c>
      <c r="K26" s="2">
        <v>9</v>
      </c>
      <c r="L26" s="2">
        <v>8</v>
      </c>
      <c r="M26" s="2">
        <v>9</v>
      </c>
      <c r="N26" s="2">
        <v>9</v>
      </c>
      <c r="O26" s="2">
        <v>9</v>
      </c>
      <c r="P26" s="2">
        <v>9</v>
      </c>
      <c r="Q26" s="2">
        <v>8</v>
      </c>
      <c r="R26" s="2">
        <v>9</v>
      </c>
      <c r="S26" s="2">
        <v>9</v>
      </c>
      <c r="T26" s="2">
        <v>4</v>
      </c>
      <c r="U26" s="2">
        <v>6</v>
      </c>
      <c r="V26" s="2">
        <v>4</v>
      </c>
      <c r="W26" s="2">
        <v>4</v>
      </c>
    </row>
    <row r="27" spans="1:23" x14ac:dyDescent="0.2">
      <c r="A27" s="58">
        <v>33</v>
      </c>
      <c r="B27" s="2">
        <v>1</v>
      </c>
      <c r="C27" s="2">
        <v>1</v>
      </c>
      <c r="D27" s="2">
        <v>4</v>
      </c>
      <c r="E27" s="2">
        <v>1</v>
      </c>
      <c r="F27" s="2">
        <v>5</v>
      </c>
      <c r="G27" s="2">
        <v>2</v>
      </c>
      <c r="H27" s="2">
        <v>5</v>
      </c>
      <c r="I27" s="2">
        <v>3</v>
      </c>
      <c r="J27" s="2">
        <v>7</v>
      </c>
      <c r="K27" s="2">
        <v>8</v>
      </c>
      <c r="L27" s="2">
        <v>8</v>
      </c>
      <c r="M27" s="2">
        <v>9</v>
      </c>
      <c r="N27" s="2">
        <v>9</v>
      </c>
      <c r="O27" s="2">
        <v>9</v>
      </c>
      <c r="P27" s="2">
        <v>7</v>
      </c>
      <c r="Q27" s="2">
        <v>4</v>
      </c>
      <c r="R27" s="2">
        <v>8</v>
      </c>
      <c r="S27" s="2">
        <v>9</v>
      </c>
      <c r="T27" s="2">
        <v>3</v>
      </c>
      <c r="U27" s="2">
        <v>1</v>
      </c>
      <c r="V27" s="2">
        <v>1</v>
      </c>
      <c r="W27" s="2">
        <v>4</v>
      </c>
    </row>
    <row r="28" spans="1:23" x14ac:dyDescent="0.2">
      <c r="A28" s="58">
        <v>35</v>
      </c>
      <c r="B28" s="2">
        <v>9</v>
      </c>
      <c r="C28" s="2">
        <v>8</v>
      </c>
      <c r="D28" s="2">
        <v>9</v>
      </c>
      <c r="E28" s="2">
        <v>9</v>
      </c>
      <c r="F28" s="2">
        <v>8</v>
      </c>
      <c r="G28" s="2">
        <v>9</v>
      </c>
      <c r="H28" s="2">
        <v>9</v>
      </c>
      <c r="I28" s="2">
        <v>9</v>
      </c>
      <c r="J28" s="2">
        <v>9</v>
      </c>
      <c r="K28" s="2">
        <v>9</v>
      </c>
      <c r="L28" s="2">
        <v>9</v>
      </c>
      <c r="M28" s="2">
        <v>9</v>
      </c>
      <c r="N28" s="2">
        <v>9</v>
      </c>
      <c r="O28" s="2">
        <v>9</v>
      </c>
      <c r="P28" s="2">
        <v>7</v>
      </c>
      <c r="Q28" s="2">
        <v>9</v>
      </c>
      <c r="R28" s="2">
        <v>9</v>
      </c>
      <c r="S28" s="2">
        <v>8</v>
      </c>
      <c r="T28" s="2">
        <v>9</v>
      </c>
      <c r="U28" s="2">
        <v>8</v>
      </c>
      <c r="V28" s="2">
        <v>7</v>
      </c>
      <c r="W28" s="2">
        <v>9</v>
      </c>
    </row>
    <row r="29" spans="1:23" x14ac:dyDescent="0.2">
      <c r="A29" s="58">
        <v>37</v>
      </c>
      <c r="B29" s="2">
        <v>9</v>
      </c>
      <c r="C29" s="2">
        <v>9</v>
      </c>
      <c r="D29" s="2">
        <v>9</v>
      </c>
      <c r="E29" s="2">
        <v>9</v>
      </c>
      <c r="F29" s="2">
        <v>9</v>
      </c>
      <c r="G29" s="2">
        <v>9</v>
      </c>
      <c r="H29" s="2">
        <v>9</v>
      </c>
      <c r="I29" s="2">
        <v>9</v>
      </c>
      <c r="J29" s="2">
        <v>9</v>
      </c>
      <c r="K29" s="2">
        <v>9</v>
      </c>
      <c r="L29" s="2">
        <v>9</v>
      </c>
      <c r="M29" s="2">
        <v>9</v>
      </c>
      <c r="N29" s="2">
        <v>9</v>
      </c>
      <c r="O29" s="2">
        <v>9</v>
      </c>
      <c r="P29" s="2">
        <v>9</v>
      </c>
      <c r="Q29" s="2">
        <v>6</v>
      </c>
      <c r="R29" s="2">
        <v>9</v>
      </c>
      <c r="S29" s="2">
        <v>9</v>
      </c>
      <c r="T29" s="2">
        <v>9</v>
      </c>
      <c r="U29" s="2">
        <v>6</v>
      </c>
      <c r="V29" s="2">
        <v>6</v>
      </c>
      <c r="W29" s="2">
        <v>9</v>
      </c>
    </row>
    <row r="30" spans="1:23" x14ac:dyDescent="0.2">
      <c r="A30" s="58">
        <v>38</v>
      </c>
      <c r="B30" s="2">
        <v>3</v>
      </c>
      <c r="C30" s="2">
        <v>4</v>
      </c>
      <c r="D30" s="2">
        <v>7</v>
      </c>
      <c r="E30" s="2">
        <v>8</v>
      </c>
      <c r="F30" s="2">
        <v>9</v>
      </c>
      <c r="G30" s="2">
        <v>7</v>
      </c>
      <c r="H30" s="2">
        <v>9</v>
      </c>
      <c r="I30" s="2">
        <v>6</v>
      </c>
      <c r="J30" s="2">
        <v>9</v>
      </c>
      <c r="K30" s="2">
        <v>7</v>
      </c>
      <c r="L30" s="2">
        <v>9</v>
      </c>
      <c r="M30" s="2">
        <v>4</v>
      </c>
      <c r="N30" s="2">
        <v>6</v>
      </c>
      <c r="O30" s="2">
        <v>9</v>
      </c>
      <c r="P30" s="2">
        <v>9</v>
      </c>
      <c r="Q30" s="2">
        <v>4</v>
      </c>
      <c r="R30" s="2">
        <v>8</v>
      </c>
      <c r="S30" s="2">
        <v>9</v>
      </c>
      <c r="T30" s="2">
        <v>6</v>
      </c>
      <c r="U30" s="2">
        <v>4</v>
      </c>
      <c r="V30" s="2">
        <v>4</v>
      </c>
      <c r="W30" s="2">
        <v>7</v>
      </c>
    </row>
    <row r="31" spans="1:23" x14ac:dyDescent="0.2">
      <c r="A31" s="58">
        <v>39</v>
      </c>
      <c r="B31" s="2">
        <v>2</v>
      </c>
      <c r="C31" s="2">
        <v>6</v>
      </c>
      <c r="D31" s="2">
        <v>3</v>
      </c>
      <c r="E31" s="2">
        <v>3</v>
      </c>
      <c r="F31" s="2">
        <v>9</v>
      </c>
      <c r="G31" s="2">
        <v>8</v>
      </c>
      <c r="H31" s="2">
        <v>9</v>
      </c>
      <c r="I31" s="2">
        <v>9</v>
      </c>
      <c r="J31" s="2">
        <v>7</v>
      </c>
      <c r="K31" s="2">
        <v>8</v>
      </c>
      <c r="L31" s="2">
        <v>9</v>
      </c>
      <c r="M31" s="2">
        <v>6</v>
      </c>
      <c r="N31" s="2">
        <v>9</v>
      </c>
      <c r="O31" s="2">
        <v>9</v>
      </c>
      <c r="P31" s="2">
        <v>9</v>
      </c>
      <c r="Q31" s="2">
        <v>2</v>
      </c>
      <c r="R31" s="2">
        <v>9</v>
      </c>
      <c r="S31" s="2">
        <v>9</v>
      </c>
      <c r="T31" s="2">
        <v>5</v>
      </c>
      <c r="U31" s="2">
        <v>4</v>
      </c>
      <c r="V31" s="2">
        <v>3</v>
      </c>
      <c r="W31" s="2">
        <v>4</v>
      </c>
    </row>
    <row r="32" spans="1:23" x14ac:dyDescent="0.2">
      <c r="A32" s="58">
        <v>40</v>
      </c>
      <c r="B32" s="2">
        <v>8</v>
      </c>
      <c r="C32" s="2">
        <v>7</v>
      </c>
      <c r="D32" s="2">
        <v>8</v>
      </c>
      <c r="E32" s="2">
        <v>9</v>
      </c>
      <c r="F32" s="2">
        <v>8</v>
      </c>
      <c r="G32" s="2">
        <v>8</v>
      </c>
      <c r="H32" s="2">
        <v>9</v>
      </c>
      <c r="I32" s="2">
        <v>6</v>
      </c>
      <c r="J32" s="2">
        <v>7</v>
      </c>
      <c r="K32" s="2">
        <v>8</v>
      </c>
      <c r="L32" s="2">
        <v>8</v>
      </c>
      <c r="M32" s="2">
        <v>7</v>
      </c>
      <c r="N32" s="2">
        <v>7</v>
      </c>
      <c r="O32" s="2">
        <v>8</v>
      </c>
      <c r="P32" s="2">
        <v>8</v>
      </c>
      <c r="Q32" s="2">
        <v>6</v>
      </c>
      <c r="R32" s="2">
        <v>8</v>
      </c>
      <c r="S32" s="2">
        <v>8</v>
      </c>
      <c r="T32" s="2">
        <v>6</v>
      </c>
      <c r="U32" s="2">
        <v>7</v>
      </c>
      <c r="V32" s="2">
        <v>6</v>
      </c>
      <c r="W32" s="2">
        <v>5</v>
      </c>
    </row>
    <row r="33" spans="1:23" x14ac:dyDescent="0.2">
      <c r="A33" s="58">
        <v>41</v>
      </c>
      <c r="B33" s="2">
        <v>6</v>
      </c>
      <c r="C33" s="2">
        <v>4</v>
      </c>
      <c r="D33" s="2">
        <v>9</v>
      </c>
      <c r="E33" s="2">
        <v>1</v>
      </c>
      <c r="F33" s="2">
        <v>9</v>
      </c>
      <c r="G33" s="2">
        <v>3</v>
      </c>
      <c r="H33" s="2">
        <v>8</v>
      </c>
      <c r="I33" s="2">
        <v>4</v>
      </c>
      <c r="J33" s="2">
        <v>9</v>
      </c>
      <c r="K33" s="2">
        <v>6</v>
      </c>
      <c r="L33" s="2">
        <v>9</v>
      </c>
      <c r="M33" s="2">
        <v>6</v>
      </c>
      <c r="N33" s="2">
        <v>8</v>
      </c>
      <c r="O33" s="2">
        <v>9</v>
      </c>
      <c r="P33" s="2">
        <v>9</v>
      </c>
      <c r="Q33" s="2">
        <v>2</v>
      </c>
      <c r="R33" s="2">
        <v>8</v>
      </c>
      <c r="S33" s="2">
        <v>7</v>
      </c>
      <c r="T33" s="2">
        <v>2</v>
      </c>
      <c r="U33" s="2">
        <v>5</v>
      </c>
      <c r="V33" s="2">
        <v>2</v>
      </c>
      <c r="W33" s="2">
        <v>5</v>
      </c>
    </row>
    <row r="34" spans="1:23" x14ac:dyDescent="0.2">
      <c r="A34" s="58">
        <v>42</v>
      </c>
      <c r="B34" s="2">
        <v>8</v>
      </c>
      <c r="C34" s="2">
        <v>9</v>
      </c>
      <c r="D34" s="2">
        <v>9</v>
      </c>
      <c r="E34" s="2">
        <v>7</v>
      </c>
      <c r="F34" s="2">
        <v>9</v>
      </c>
      <c r="G34" s="2">
        <v>9</v>
      </c>
      <c r="H34" s="2">
        <v>9</v>
      </c>
      <c r="I34" s="2">
        <v>9</v>
      </c>
      <c r="J34" s="2">
        <v>9</v>
      </c>
      <c r="K34" s="2">
        <v>9</v>
      </c>
      <c r="L34" s="2">
        <v>9</v>
      </c>
      <c r="M34" s="2">
        <v>9</v>
      </c>
      <c r="N34" s="2">
        <v>9</v>
      </c>
      <c r="O34" s="2">
        <v>9</v>
      </c>
      <c r="P34" s="2">
        <v>9</v>
      </c>
      <c r="Q34" s="2">
        <v>6</v>
      </c>
      <c r="R34" s="2">
        <v>9</v>
      </c>
      <c r="S34" s="2">
        <v>9</v>
      </c>
      <c r="T34" s="2">
        <v>6</v>
      </c>
      <c r="U34" s="2">
        <v>9</v>
      </c>
      <c r="V34" s="2">
        <v>6</v>
      </c>
      <c r="W34" s="2">
        <v>9</v>
      </c>
    </row>
    <row r="35" spans="1:23" x14ac:dyDescent="0.2">
      <c r="A35" s="58">
        <v>43</v>
      </c>
      <c r="B35" s="2">
        <v>9</v>
      </c>
      <c r="C35" s="2">
        <v>8</v>
      </c>
      <c r="D35" s="2">
        <v>6</v>
      </c>
      <c r="E35" s="2">
        <v>4</v>
      </c>
      <c r="F35" s="2">
        <v>9</v>
      </c>
      <c r="G35" s="2">
        <v>6</v>
      </c>
      <c r="H35" s="2">
        <v>9</v>
      </c>
      <c r="I35" s="2">
        <v>4</v>
      </c>
      <c r="J35" s="2">
        <v>8</v>
      </c>
      <c r="K35" s="2">
        <v>8</v>
      </c>
      <c r="L35" s="2">
        <v>9</v>
      </c>
      <c r="M35" s="2">
        <v>7</v>
      </c>
      <c r="N35" s="2">
        <v>4</v>
      </c>
      <c r="O35" s="2">
        <v>8</v>
      </c>
      <c r="P35" s="2">
        <v>9</v>
      </c>
      <c r="Q35" s="2">
        <v>5</v>
      </c>
      <c r="R35" s="2">
        <v>8</v>
      </c>
      <c r="S35" s="2">
        <v>8</v>
      </c>
      <c r="T35" s="2">
        <v>4</v>
      </c>
      <c r="U35" s="2">
        <v>6</v>
      </c>
      <c r="V35" s="2">
        <v>4</v>
      </c>
      <c r="W35" s="2">
        <v>4</v>
      </c>
    </row>
    <row r="36" spans="1:23" x14ac:dyDescent="0.2">
      <c r="A36" s="58">
        <v>44</v>
      </c>
      <c r="B36" s="2">
        <v>6</v>
      </c>
      <c r="C36" s="2">
        <v>7</v>
      </c>
      <c r="D36" s="2">
        <v>9</v>
      </c>
      <c r="E36" s="2">
        <v>6</v>
      </c>
      <c r="F36" s="2">
        <v>9</v>
      </c>
      <c r="G36" s="2">
        <v>7</v>
      </c>
      <c r="H36" s="2">
        <v>9</v>
      </c>
      <c r="I36" s="2">
        <v>6</v>
      </c>
      <c r="J36" s="2">
        <v>9</v>
      </c>
      <c r="K36" s="2">
        <v>9</v>
      </c>
      <c r="L36" s="2">
        <v>9</v>
      </c>
      <c r="M36" s="2">
        <v>9</v>
      </c>
      <c r="N36" s="2">
        <v>9</v>
      </c>
      <c r="O36" s="2">
        <v>9</v>
      </c>
      <c r="P36" s="2">
        <v>9</v>
      </c>
      <c r="Q36" s="2">
        <v>5</v>
      </c>
      <c r="R36" s="2">
        <v>9</v>
      </c>
      <c r="S36" s="2">
        <v>9</v>
      </c>
      <c r="T36" s="2">
        <v>5</v>
      </c>
      <c r="U36" s="2">
        <v>6</v>
      </c>
      <c r="V36" s="2">
        <v>5</v>
      </c>
      <c r="W36" s="2">
        <v>6</v>
      </c>
    </row>
    <row r="37" spans="1:23" x14ac:dyDescent="0.2">
      <c r="A37" s="58">
        <v>45</v>
      </c>
      <c r="B37" s="2">
        <v>9</v>
      </c>
      <c r="C37" s="2">
        <v>7</v>
      </c>
      <c r="D37" s="2">
        <v>9</v>
      </c>
      <c r="E37" s="2">
        <v>9</v>
      </c>
      <c r="F37" s="2">
        <v>9</v>
      </c>
      <c r="G37" s="2">
        <v>7</v>
      </c>
      <c r="H37" s="2">
        <v>9</v>
      </c>
      <c r="I37" s="2">
        <v>6</v>
      </c>
      <c r="J37" s="2">
        <v>9</v>
      </c>
      <c r="K37" s="2">
        <v>9</v>
      </c>
      <c r="L37" s="2">
        <v>9</v>
      </c>
      <c r="M37" s="2">
        <v>9</v>
      </c>
      <c r="N37" s="2">
        <v>9</v>
      </c>
      <c r="O37" s="2">
        <v>9</v>
      </c>
      <c r="P37" s="2">
        <v>9</v>
      </c>
      <c r="Q37" s="2">
        <v>3</v>
      </c>
      <c r="R37" s="2">
        <v>9</v>
      </c>
      <c r="S37" s="2">
        <v>9</v>
      </c>
      <c r="T37" s="2">
        <v>6</v>
      </c>
      <c r="U37" s="2">
        <v>6</v>
      </c>
      <c r="V37" s="2">
        <v>5</v>
      </c>
      <c r="W37" s="2">
        <v>7</v>
      </c>
    </row>
    <row r="38" spans="1:23" x14ac:dyDescent="0.2">
      <c r="A38" s="58">
        <v>46</v>
      </c>
      <c r="B38" s="2">
        <v>4</v>
      </c>
      <c r="C38" s="2">
        <v>6</v>
      </c>
      <c r="D38" s="2">
        <v>9</v>
      </c>
      <c r="E38" s="2">
        <v>4</v>
      </c>
      <c r="F38" s="2">
        <v>9</v>
      </c>
      <c r="G38" s="2">
        <v>7</v>
      </c>
      <c r="H38" s="2">
        <v>9</v>
      </c>
      <c r="I38" s="2">
        <v>6</v>
      </c>
      <c r="J38" s="2">
        <v>9</v>
      </c>
      <c r="K38" s="2">
        <v>9</v>
      </c>
      <c r="L38" s="2">
        <v>9</v>
      </c>
      <c r="M38" s="2">
        <v>9</v>
      </c>
      <c r="N38" s="2">
        <v>9</v>
      </c>
      <c r="O38" s="2">
        <v>9</v>
      </c>
      <c r="P38" s="2">
        <v>8</v>
      </c>
      <c r="Q38" s="2">
        <v>3</v>
      </c>
      <c r="R38" s="2">
        <v>7</v>
      </c>
      <c r="S38" s="2">
        <v>7</v>
      </c>
      <c r="T38" s="2">
        <v>3</v>
      </c>
      <c r="U38" s="2">
        <v>4</v>
      </c>
      <c r="V38" s="2">
        <v>3</v>
      </c>
      <c r="W38" s="2">
        <v>3</v>
      </c>
    </row>
    <row r="39" spans="1:23" x14ac:dyDescent="0.2">
      <c r="A39" s="58">
        <v>47</v>
      </c>
      <c r="B39" s="2">
        <v>7</v>
      </c>
      <c r="C39" s="2">
        <v>6</v>
      </c>
      <c r="D39" s="2">
        <v>9</v>
      </c>
      <c r="E39" s="2">
        <v>5</v>
      </c>
      <c r="F39" s="2">
        <v>9</v>
      </c>
      <c r="G39" s="2">
        <v>7</v>
      </c>
      <c r="H39" s="2">
        <v>9</v>
      </c>
      <c r="I39" s="2">
        <v>5</v>
      </c>
      <c r="J39" s="2">
        <v>9</v>
      </c>
      <c r="K39" s="2">
        <v>9</v>
      </c>
      <c r="L39" s="2">
        <v>9</v>
      </c>
      <c r="M39" s="2">
        <v>9</v>
      </c>
      <c r="N39" s="2">
        <v>9</v>
      </c>
      <c r="O39" s="2">
        <v>9</v>
      </c>
      <c r="P39" s="2">
        <v>9</v>
      </c>
      <c r="Q39" s="2">
        <v>5</v>
      </c>
      <c r="R39" s="2">
        <v>9</v>
      </c>
      <c r="S39" s="2">
        <v>9</v>
      </c>
      <c r="T39" s="2">
        <v>8</v>
      </c>
      <c r="U39" s="2">
        <v>9</v>
      </c>
      <c r="V39" s="2">
        <v>5</v>
      </c>
      <c r="W39" s="2">
        <v>4</v>
      </c>
    </row>
    <row r="40" spans="1:23" x14ac:dyDescent="0.2">
      <c r="A40" s="58">
        <v>48</v>
      </c>
      <c r="B40" s="2">
        <v>6</v>
      </c>
      <c r="C40" s="2">
        <v>7</v>
      </c>
      <c r="D40" s="2">
        <v>9</v>
      </c>
      <c r="E40" s="2">
        <v>9</v>
      </c>
      <c r="F40" s="2">
        <v>9</v>
      </c>
      <c r="G40" s="2">
        <v>6</v>
      </c>
      <c r="H40" s="2">
        <v>9</v>
      </c>
      <c r="I40" s="2">
        <v>6</v>
      </c>
      <c r="J40" s="2">
        <v>9</v>
      </c>
      <c r="K40" s="2">
        <v>9</v>
      </c>
      <c r="L40" s="2">
        <v>9</v>
      </c>
      <c r="M40" s="2">
        <v>9</v>
      </c>
      <c r="N40" s="2">
        <v>9</v>
      </c>
      <c r="O40" s="2">
        <v>9</v>
      </c>
      <c r="P40" s="2">
        <v>7</v>
      </c>
      <c r="Q40" s="2">
        <v>7</v>
      </c>
      <c r="R40" s="2">
        <v>9</v>
      </c>
      <c r="S40" s="2">
        <v>9</v>
      </c>
      <c r="T40" s="2">
        <v>9</v>
      </c>
      <c r="U40" s="2">
        <v>6</v>
      </c>
      <c r="V40" s="2">
        <v>6</v>
      </c>
      <c r="W40" s="2">
        <v>7</v>
      </c>
    </row>
    <row r="41" spans="1:23" x14ac:dyDescent="0.2">
      <c r="A41" s="58">
        <v>49</v>
      </c>
      <c r="B41" s="2">
        <v>4</v>
      </c>
      <c r="C41" s="2">
        <v>4</v>
      </c>
      <c r="D41" s="2">
        <v>6</v>
      </c>
      <c r="E41" s="2">
        <v>4</v>
      </c>
      <c r="F41" s="2">
        <v>7</v>
      </c>
      <c r="G41" s="2">
        <v>5</v>
      </c>
      <c r="H41" s="2">
        <v>9</v>
      </c>
      <c r="I41" s="2">
        <v>4</v>
      </c>
      <c r="J41" s="2">
        <v>7</v>
      </c>
      <c r="K41" s="2">
        <v>7</v>
      </c>
      <c r="L41" s="2">
        <v>9</v>
      </c>
      <c r="M41" s="2">
        <v>9</v>
      </c>
      <c r="N41" s="2">
        <v>9</v>
      </c>
      <c r="O41" s="2">
        <v>9</v>
      </c>
      <c r="P41" s="2">
        <v>9</v>
      </c>
      <c r="Q41" s="2">
        <v>6</v>
      </c>
      <c r="R41" s="2">
        <v>9</v>
      </c>
      <c r="S41" s="2">
        <v>9</v>
      </c>
      <c r="T41" s="2">
        <v>6</v>
      </c>
      <c r="U41" s="2">
        <v>6</v>
      </c>
      <c r="V41" s="2">
        <v>5</v>
      </c>
      <c r="W41" s="2">
        <v>5</v>
      </c>
    </row>
    <row r="42" spans="1:23" x14ac:dyDescent="0.2">
      <c r="A42" s="58">
        <v>50</v>
      </c>
      <c r="B42" s="2">
        <v>6</v>
      </c>
      <c r="C42" s="2">
        <v>7</v>
      </c>
      <c r="D42" s="2">
        <v>8</v>
      </c>
      <c r="E42" s="2">
        <v>7</v>
      </c>
      <c r="F42" s="2">
        <v>9</v>
      </c>
      <c r="G42" s="2">
        <v>7</v>
      </c>
      <c r="H42" s="2">
        <v>9</v>
      </c>
      <c r="I42" s="2">
        <v>8</v>
      </c>
      <c r="J42" s="2">
        <v>9</v>
      </c>
      <c r="K42" s="2">
        <v>8</v>
      </c>
      <c r="L42" s="2">
        <v>9</v>
      </c>
      <c r="M42" s="2">
        <v>9</v>
      </c>
      <c r="N42" s="2">
        <v>9</v>
      </c>
      <c r="O42" s="2">
        <v>9</v>
      </c>
      <c r="P42" s="2">
        <v>9</v>
      </c>
      <c r="Q42" s="2">
        <v>6</v>
      </c>
      <c r="R42" s="2">
        <v>9</v>
      </c>
      <c r="S42" s="2">
        <v>9</v>
      </c>
      <c r="T42" s="2">
        <v>6</v>
      </c>
      <c r="U42" s="2">
        <v>6</v>
      </c>
      <c r="V42" s="2">
        <v>6</v>
      </c>
      <c r="W42" s="2">
        <v>6</v>
      </c>
    </row>
    <row r="43" spans="1:23" x14ac:dyDescent="0.2">
      <c r="A43" s="58">
        <v>51</v>
      </c>
      <c r="B43" s="2">
        <v>8</v>
      </c>
      <c r="C43" s="2">
        <v>4</v>
      </c>
      <c r="D43" s="2">
        <v>8</v>
      </c>
      <c r="E43" s="2">
        <v>2</v>
      </c>
      <c r="F43" s="2">
        <v>9</v>
      </c>
      <c r="G43" s="2">
        <v>4</v>
      </c>
      <c r="H43" s="2">
        <v>9</v>
      </c>
      <c r="I43" s="2">
        <v>3</v>
      </c>
      <c r="J43" s="2">
        <v>9</v>
      </c>
      <c r="K43" s="2">
        <v>8</v>
      </c>
      <c r="L43" s="2">
        <v>9</v>
      </c>
      <c r="M43" s="2">
        <v>8</v>
      </c>
      <c r="N43" s="2">
        <v>8</v>
      </c>
      <c r="O43" s="2">
        <v>7</v>
      </c>
      <c r="P43" s="2">
        <v>9</v>
      </c>
      <c r="Q43" s="2">
        <v>9</v>
      </c>
      <c r="R43" s="2">
        <v>9</v>
      </c>
      <c r="S43" s="2">
        <v>9</v>
      </c>
      <c r="T43" s="2">
        <v>3</v>
      </c>
      <c r="U43" s="2">
        <v>4</v>
      </c>
      <c r="V43" s="2">
        <v>4</v>
      </c>
      <c r="W43" s="2">
        <v>9</v>
      </c>
    </row>
    <row r="44" spans="1:23" x14ac:dyDescent="0.2">
      <c r="A44" s="58">
        <v>52</v>
      </c>
      <c r="B44" s="2">
        <v>9</v>
      </c>
      <c r="C44" s="2">
        <v>6</v>
      </c>
      <c r="D44" s="2">
        <v>9</v>
      </c>
      <c r="E44" s="2">
        <v>9</v>
      </c>
      <c r="F44" s="2">
        <v>9</v>
      </c>
      <c r="G44" s="2">
        <v>9</v>
      </c>
      <c r="H44" s="2">
        <v>9</v>
      </c>
      <c r="I44" s="2">
        <v>8</v>
      </c>
      <c r="J44" s="2">
        <v>9</v>
      </c>
      <c r="K44" s="2">
        <v>9</v>
      </c>
      <c r="L44" s="2">
        <v>9</v>
      </c>
      <c r="M44" s="2">
        <v>9</v>
      </c>
      <c r="N44" s="2">
        <v>9</v>
      </c>
      <c r="O44" s="2">
        <v>9</v>
      </c>
      <c r="P44" s="2">
        <v>9</v>
      </c>
      <c r="Q44" s="2">
        <v>9</v>
      </c>
      <c r="R44" s="2">
        <v>9</v>
      </c>
      <c r="S44" s="2">
        <v>9</v>
      </c>
      <c r="T44" s="2">
        <v>9</v>
      </c>
      <c r="U44" s="2">
        <v>6</v>
      </c>
      <c r="V44" s="2">
        <v>4</v>
      </c>
      <c r="W44" s="2">
        <v>9</v>
      </c>
    </row>
    <row r="45" spans="1:23" x14ac:dyDescent="0.2">
      <c r="A45" s="58">
        <v>53</v>
      </c>
      <c r="B45" s="2">
        <v>9</v>
      </c>
      <c r="C45" s="2">
        <v>6</v>
      </c>
      <c r="D45" s="2">
        <v>7</v>
      </c>
      <c r="E45" s="2">
        <v>7</v>
      </c>
      <c r="F45" s="2">
        <v>9</v>
      </c>
      <c r="G45" s="2">
        <v>9</v>
      </c>
      <c r="H45" s="2">
        <v>9</v>
      </c>
      <c r="I45" s="2">
        <v>9</v>
      </c>
      <c r="J45" s="2">
        <v>9</v>
      </c>
      <c r="K45" s="2">
        <v>7</v>
      </c>
      <c r="L45" s="2">
        <v>9</v>
      </c>
      <c r="M45" s="2">
        <v>7</v>
      </c>
      <c r="N45" s="2">
        <v>7</v>
      </c>
      <c r="O45" s="2">
        <v>9</v>
      </c>
      <c r="P45" s="2">
        <v>9</v>
      </c>
      <c r="Q45" s="2">
        <v>5</v>
      </c>
      <c r="R45" s="2">
        <v>9</v>
      </c>
      <c r="S45" s="2">
        <v>9</v>
      </c>
      <c r="T45" s="2">
        <v>8</v>
      </c>
      <c r="U45" s="2">
        <v>5</v>
      </c>
      <c r="V45" s="2">
        <v>5</v>
      </c>
      <c r="W45" s="2">
        <v>9</v>
      </c>
    </row>
    <row r="46" spans="1:23" x14ac:dyDescent="0.2">
      <c r="A46" s="58">
        <v>54</v>
      </c>
      <c r="B46" s="2">
        <v>2</v>
      </c>
      <c r="C46" s="2">
        <v>2</v>
      </c>
      <c r="D46" s="2">
        <v>8</v>
      </c>
      <c r="E46" s="2">
        <v>8</v>
      </c>
      <c r="F46" s="2">
        <v>8</v>
      </c>
      <c r="G46" s="2">
        <v>8</v>
      </c>
      <c r="H46" s="2">
        <v>9</v>
      </c>
      <c r="I46" s="2">
        <v>8</v>
      </c>
      <c r="J46" s="2">
        <v>9</v>
      </c>
      <c r="K46" s="2">
        <v>8</v>
      </c>
      <c r="L46" s="2">
        <v>9</v>
      </c>
      <c r="M46" s="2">
        <v>9</v>
      </c>
      <c r="N46" s="2">
        <v>9</v>
      </c>
      <c r="O46" s="2">
        <v>9</v>
      </c>
      <c r="P46" s="2">
        <v>9</v>
      </c>
      <c r="Q46" s="2">
        <v>2</v>
      </c>
      <c r="R46" s="2">
        <v>9</v>
      </c>
      <c r="S46" s="2">
        <v>9</v>
      </c>
      <c r="T46" s="2">
        <v>2</v>
      </c>
      <c r="U46" s="2">
        <v>2</v>
      </c>
      <c r="V46" s="2">
        <v>2</v>
      </c>
      <c r="W46" s="2">
        <v>8</v>
      </c>
    </row>
    <row r="47" spans="1:23" x14ac:dyDescent="0.2">
      <c r="A47" s="58">
        <v>56</v>
      </c>
      <c r="B47" s="2">
        <v>9</v>
      </c>
      <c r="C47" s="2">
        <v>8</v>
      </c>
      <c r="D47" s="2">
        <v>9</v>
      </c>
      <c r="E47" s="2">
        <v>9</v>
      </c>
      <c r="F47" s="2">
        <v>9</v>
      </c>
      <c r="G47" s="2">
        <v>8</v>
      </c>
      <c r="H47" s="2">
        <v>9</v>
      </c>
      <c r="I47" s="2">
        <v>8</v>
      </c>
      <c r="J47" s="2">
        <v>9</v>
      </c>
      <c r="K47" s="2">
        <v>9</v>
      </c>
      <c r="L47" s="2">
        <v>9</v>
      </c>
      <c r="M47" s="2">
        <v>9</v>
      </c>
      <c r="N47" s="2">
        <v>9</v>
      </c>
      <c r="O47" s="2">
        <v>9</v>
      </c>
      <c r="P47" s="2">
        <v>9</v>
      </c>
      <c r="Q47" s="2">
        <v>8</v>
      </c>
      <c r="R47" s="2">
        <v>8</v>
      </c>
      <c r="S47" s="2">
        <v>9</v>
      </c>
      <c r="T47" s="2">
        <v>8</v>
      </c>
      <c r="U47" s="2">
        <v>6</v>
      </c>
      <c r="V47" s="2">
        <v>6</v>
      </c>
      <c r="W47" s="2">
        <v>7</v>
      </c>
    </row>
    <row r="48" spans="1:23" x14ac:dyDescent="0.2">
      <c r="A48" s="58">
        <v>57</v>
      </c>
      <c r="B48" s="2">
        <v>4</v>
      </c>
      <c r="C48" s="2">
        <v>9</v>
      </c>
      <c r="D48" s="2">
        <v>9</v>
      </c>
      <c r="E48" s="2">
        <v>9</v>
      </c>
      <c r="F48" s="2">
        <v>9</v>
      </c>
      <c r="G48" s="2">
        <v>9</v>
      </c>
      <c r="H48" s="2">
        <v>9</v>
      </c>
      <c r="I48" s="2">
        <v>9</v>
      </c>
      <c r="J48" s="2">
        <v>9</v>
      </c>
      <c r="K48" s="2">
        <v>9</v>
      </c>
      <c r="L48" s="2">
        <v>9</v>
      </c>
      <c r="M48" s="2">
        <v>9</v>
      </c>
      <c r="N48" s="2">
        <v>9</v>
      </c>
      <c r="O48" s="2">
        <v>9</v>
      </c>
      <c r="P48" s="2">
        <v>9</v>
      </c>
      <c r="Q48" s="2">
        <v>9</v>
      </c>
      <c r="R48" s="2">
        <v>9</v>
      </c>
      <c r="S48" s="2">
        <v>9</v>
      </c>
      <c r="T48" s="2">
        <v>9</v>
      </c>
      <c r="U48" s="2">
        <v>9</v>
      </c>
      <c r="V48" s="2">
        <v>3</v>
      </c>
      <c r="W48" s="2">
        <v>6</v>
      </c>
    </row>
    <row r="49" spans="1:23" x14ac:dyDescent="0.2">
      <c r="A49" s="58">
        <v>58</v>
      </c>
      <c r="B49" s="2">
        <v>9</v>
      </c>
      <c r="C49" s="2">
        <v>9</v>
      </c>
      <c r="D49" s="2">
        <v>9</v>
      </c>
      <c r="E49" s="2">
        <v>9</v>
      </c>
      <c r="F49" s="2">
        <v>9</v>
      </c>
      <c r="G49" s="2">
        <v>5</v>
      </c>
      <c r="H49" s="2">
        <v>8</v>
      </c>
      <c r="I49" s="2">
        <v>8</v>
      </c>
      <c r="J49" s="2">
        <v>9</v>
      </c>
      <c r="K49" s="2">
        <v>9</v>
      </c>
      <c r="L49" s="2">
        <v>9</v>
      </c>
      <c r="M49" s="2">
        <v>9</v>
      </c>
      <c r="N49" s="2">
        <v>9</v>
      </c>
      <c r="O49" s="2">
        <v>9</v>
      </c>
      <c r="P49" s="2">
        <v>9</v>
      </c>
      <c r="Q49" s="2">
        <v>9</v>
      </c>
      <c r="R49" s="2">
        <v>9</v>
      </c>
      <c r="S49" s="2">
        <v>9</v>
      </c>
      <c r="T49" s="2">
        <v>6</v>
      </c>
      <c r="U49" s="2">
        <v>6</v>
      </c>
      <c r="V49" s="2">
        <v>6</v>
      </c>
      <c r="W49" s="2">
        <v>6</v>
      </c>
    </row>
    <row r="50" spans="1:23" x14ac:dyDescent="0.2">
      <c r="A50" s="58">
        <v>59</v>
      </c>
      <c r="B50" s="2">
        <v>1</v>
      </c>
      <c r="C50" s="2">
        <v>1</v>
      </c>
      <c r="D50" s="2">
        <v>1</v>
      </c>
      <c r="E50" s="2">
        <v>9</v>
      </c>
      <c r="F50" s="2">
        <v>9</v>
      </c>
      <c r="G50" s="2">
        <v>7</v>
      </c>
      <c r="H50" s="2">
        <v>9</v>
      </c>
      <c r="I50" s="2">
        <v>5</v>
      </c>
      <c r="J50" s="2">
        <v>9</v>
      </c>
      <c r="K50" s="2">
        <v>7</v>
      </c>
      <c r="L50" s="2">
        <v>9</v>
      </c>
      <c r="M50" s="2">
        <v>7</v>
      </c>
      <c r="N50" s="2">
        <v>6</v>
      </c>
      <c r="O50" s="2">
        <v>9</v>
      </c>
      <c r="P50" s="2">
        <v>7</v>
      </c>
      <c r="Q50" s="2">
        <v>1</v>
      </c>
      <c r="R50" s="2">
        <v>7</v>
      </c>
      <c r="S50" s="2">
        <v>6</v>
      </c>
      <c r="T50" s="2">
        <v>3</v>
      </c>
      <c r="U50" s="2">
        <v>3</v>
      </c>
      <c r="V50" s="2">
        <v>3</v>
      </c>
      <c r="W50" s="2">
        <v>6</v>
      </c>
    </row>
    <row r="51" spans="1:23" x14ac:dyDescent="0.2">
      <c r="A51" s="58">
        <v>60</v>
      </c>
      <c r="B51" s="2">
        <v>5</v>
      </c>
      <c r="C51" s="2">
        <v>2</v>
      </c>
      <c r="D51" s="2">
        <v>2</v>
      </c>
      <c r="E51" s="2">
        <v>4</v>
      </c>
      <c r="F51" s="2">
        <v>5</v>
      </c>
      <c r="G51" s="2">
        <v>1</v>
      </c>
      <c r="H51" s="2">
        <v>9</v>
      </c>
      <c r="I51" s="2">
        <v>3</v>
      </c>
      <c r="J51" s="2">
        <v>7</v>
      </c>
      <c r="K51" s="2">
        <v>9</v>
      </c>
      <c r="L51" s="2">
        <v>9</v>
      </c>
      <c r="M51" s="2">
        <v>9</v>
      </c>
      <c r="N51" s="2">
        <v>9</v>
      </c>
      <c r="O51" s="2">
        <v>3</v>
      </c>
      <c r="P51" s="2">
        <v>9</v>
      </c>
      <c r="Q51" s="2">
        <v>1</v>
      </c>
      <c r="R51" s="2">
        <v>9</v>
      </c>
      <c r="S51" s="2">
        <v>5</v>
      </c>
      <c r="T51" s="2">
        <v>9</v>
      </c>
      <c r="U51" s="2">
        <v>5</v>
      </c>
      <c r="V51" s="2">
        <v>5</v>
      </c>
      <c r="W51" s="2">
        <v>3</v>
      </c>
    </row>
    <row r="52" spans="1:23" x14ac:dyDescent="0.2">
      <c r="A52" s="58">
        <v>61</v>
      </c>
      <c r="B52" s="2">
        <v>9</v>
      </c>
      <c r="C52" s="2">
        <v>7</v>
      </c>
      <c r="D52" s="2">
        <v>8</v>
      </c>
      <c r="E52" s="2">
        <v>9</v>
      </c>
      <c r="F52" s="2">
        <v>7</v>
      </c>
      <c r="G52" s="2">
        <v>5</v>
      </c>
      <c r="H52" s="2">
        <v>7</v>
      </c>
      <c r="I52" s="2">
        <v>6</v>
      </c>
      <c r="J52" s="2">
        <v>7</v>
      </c>
      <c r="K52" s="2">
        <v>6</v>
      </c>
      <c r="L52" s="2">
        <v>8</v>
      </c>
      <c r="M52" s="2">
        <v>9</v>
      </c>
      <c r="N52" s="2">
        <v>9</v>
      </c>
      <c r="O52" s="2">
        <v>9</v>
      </c>
      <c r="P52" s="2">
        <v>6</v>
      </c>
      <c r="Q52" s="2">
        <v>4</v>
      </c>
      <c r="R52" s="2">
        <v>8</v>
      </c>
      <c r="S52" s="2">
        <v>8</v>
      </c>
      <c r="T52" s="2">
        <v>5</v>
      </c>
      <c r="U52" s="2">
        <v>5</v>
      </c>
      <c r="V52" s="2">
        <v>4</v>
      </c>
      <c r="W52" s="2">
        <v>6</v>
      </c>
    </row>
    <row r="53" spans="1:23" x14ac:dyDescent="0.2">
      <c r="A53" s="58">
        <v>62</v>
      </c>
      <c r="B53" s="2">
        <v>4</v>
      </c>
      <c r="C53" s="2">
        <v>6</v>
      </c>
      <c r="D53" s="2">
        <v>5</v>
      </c>
      <c r="E53" s="2">
        <v>4</v>
      </c>
      <c r="F53" s="2">
        <v>8</v>
      </c>
      <c r="G53" s="2">
        <v>6</v>
      </c>
      <c r="H53" s="2">
        <v>8</v>
      </c>
      <c r="I53" s="2">
        <v>6</v>
      </c>
      <c r="J53" s="2">
        <v>8</v>
      </c>
      <c r="K53" s="2">
        <v>8</v>
      </c>
      <c r="L53" s="2">
        <v>9</v>
      </c>
      <c r="M53" s="2">
        <v>8</v>
      </c>
      <c r="N53" s="2">
        <v>8</v>
      </c>
      <c r="O53" s="2">
        <v>7</v>
      </c>
      <c r="P53" s="2">
        <v>8</v>
      </c>
      <c r="Q53" s="2">
        <v>6</v>
      </c>
      <c r="R53" s="2">
        <v>8</v>
      </c>
      <c r="S53" s="2">
        <v>8</v>
      </c>
      <c r="T53" s="2">
        <v>7</v>
      </c>
      <c r="U53" s="2">
        <v>6</v>
      </c>
      <c r="V53" s="2">
        <v>6</v>
      </c>
      <c r="W53" s="2">
        <v>6</v>
      </c>
    </row>
    <row r="54" spans="1:23" x14ac:dyDescent="0.2">
      <c r="A54" s="58">
        <v>63</v>
      </c>
      <c r="B54" s="2">
        <v>2</v>
      </c>
      <c r="C54" s="2">
        <v>3</v>
      </c>
      <c r="D54" s="2">
        <v>9</v>
      </c>
      <c r="E54" s="2">
        <v>2</v>
      </c>
      <c r="F54" s="2">
        <v>9</v>
      </c>
      <c r="G54" s="2">
        <v>8</v>
      </c>
      <c r="H54" s="2">
        <v>9</v>
      </c>
      <c r="I54" s="2">
        <v>5</v>
      </c>
      <c r="J54" s="2">
        <v>9</v>
      </c>
      <c r="K54" s="2">
        <v>9</v>
      </c>
      <c r="L54" s="2">
        <v>9</v>
      </c>
      <c r="M54" s="2">
        <v>7</v>
      </c>
      <c r="N54" s="2">
        <v>8</v>
      </c>
      <c r="O54" s="2">
        <v>9</v>
      </c>
      <c r="P54" s="2">
        <v>7</v>
      </c>
      <c r="Q54" s="2">
        <v>4</v>
      </c>
      <c r="R54" s="2">
        <v>9</v>
      </c>
      <c r="S54" s="2">
        <v>9</v>
      </c>
      <c r="T54" s="2">
        <v>5</v>
      </c>
      <c r="U54" s="2">
        <v>1</v>
      </c>
      <c r="V54" s="2">
        <v>1</v>
      </c>
      <c r="W54" s="2">
        <v>2</v>
      </c>
    </row>
    <row r="55" spans="1:23" x14ac:dyDescent="0.2">
      <c r="A55" s="58">
        <v>64</v>
      </c>
      <c r="B55" s="2">
        <v>4</v>
      </c>
      <c r="C55" s="2">
        <v>7</v>
      </c>
      <c r="D55" s="2">
        <v>7</v>
      </c>
      <c r="E55" s="2">
        <v>4</v>
      </c>
      <c r="F55" s="2">
        <v>8</v>
      </c>
      <c r="G55" s="2">
        <v>7</v>
      </c>
      <c r="H55" s="2">
        <v>9</v>
      </c>
      <c r="I55" s="2">
        <v>7</v>
      </c>
      <c r="J55" s="2">
        <v>9</v>
      </c>
      <c r="K55" s="2">
        <v>9</v>
      </c>
      <c r="L55" s="2">
        <v>9</v>
      </c>
      <c r="M55" s="2">
        <v>9</v>
      </c>
      <c r="N55" s="2">
        <v>9</v>
      </c>
      <c r="O55" s="2">
        <v>9</v>
      </c>
      <c r="P55" s="2">
        <v>9</v>
      </c>
      <c r="Q55" s="2">
        <v>6</v>
      </c>
      <c r="R55" s="2">
        <v>9</v>
      </c>
      <c r="S55" s="2">
        <v>9</v>
      </c>
      <c r="T55" s="2">
        <v>4</v>
      </c>
      <c r="U55" s="2">
        <v>4</v>
      </c>
      <c r="V55" s="2">
        <v>4</v>
      </c>
      <c r="W55" s="2">
        <v>7</v>
      </c>
    </row>
    <row r="56" spans="1:23" x14ac:dyDescent="0.2">
      <c r="A56" s="58">
        <v>65</v>
      </c>
      <c r="B56" s="2">
        <v>5</v>
      </c>
      <c r="C56" s="2">
        <v>7</v>
      </c>
      <c r="D56" s="2">
        <v>9</v>
      </c>
      <c r="E56" s="2">
        <v>6</v>
      </c>
      <c r="F56" s="2">
        <v>9</v>
      </c>
      <c r="G56" s="2">
        <v>6</v>
      </c>
      <c r="H56" s="2">
        <v>9</v>
      </c>
      <c r="I56" s="2">
        <v>5</v>
      </c>
      <c r="J56" s="2">
        <v>9</v>
      </c>
      <c r="K56" s="2">
        <v>9</v>
      </c>
      <c r="L56" s="2">
        <v>9</v>
      </c>
      <c r="M56" s="2">
        <v>9</v>
      </c>
      <c r="N56" s="2">
        <v>9</v>
      </c>
      <c r="O56" s="2">
        <v>9</v>
      </c>
      <c r="P56" s="2">
        <v>9</v>
      </c>
      <c r="Q56" s="2">
        <v>4</v>
      </c>
      <c r="R56" s="2">
        <v>9</v>
      </c>
      <c r="S56" s="2">
        <v>9</v>
      </c>
      <c r="T56" s="2">
        <v>6</v>
      </c>
      <c r="U56" s="2">
        <v>6</v>
      </c>
      <c r="V56" s="2">
        <v>6</v>
      </c>
      <c r="W56" s="2">
        <v>5</v>
      </c>
    </row>
    <row r="57" spans="1:23" x14ac:dyDescent="0.2">
      <c r="A57" s="58">
        <v>66</v>
      </c>
      <c r="B57" s="2">
        <v>2</v>
      </c>
      <c r="C57" s="2">
        <v>6</v>
      </c>
      <c r="D57" s="2">
        <v>7</v>
      </c>
      <c r="E57" s="2">
        <v>8</v>
      </c>
      <c r="F57" s="2">
        <v>9</v>
      </c>
      <c r="G57" s="2">
        <v>8</v>
      </c>
      <c r="H57" s="2">
        <v>9</v>
      </c>
      <c r="I57" s="2">
        <v>5</v>
      </c>
      <c r="J57" s="2">
        <v>7</v>
      </c>
      <c r="K57" s="2">
        <v>9</v>
      </c>
      <c r="L57" s="2">
        <v>9</v>
      </c>
      <c r="M57" s="2">
        <v>7</v>
      </c>
      <c r="N57" s="2">
        <v>7</v>
      </c>
      <c r="O57" s="2">
        <v>9</v>
      </c>
      <c r="P57" s="2">
        <v>7</v>
      </c>
      <c r="Q57" s="2">
        <v>1</v>
      </c>
      <c r="R57" s="2">
        <v>9</v>
      </c>
      <c r="S57" s="2">
        <v>5</v>
      </c>
      <c r="T57" s="2">
        <v>4</v>
      </c>
      <c r="U57" s="2">
        <v>5</v>
      </c>
      <c r="V57" s="2">
        <v>2</v>
      </c>
      <c r="W57" s="2">
        <v>9</v>
      </c>
    </row>
    <row r="58" spans="1:23" x14ac:dyDescent="0.2">
      <c r="A58" s="58">
        <v>67</v>
      </c>
      <c r="B58" s="2">
        <v>9</v>
      </c>
      <c r="C58" s="2">
        <v>6</v>
      </c>
      <c r="D58" s="2">
        <v>9</v>
      </c>
      <c r="E58" s="2">
        <v>9</v>
      </c>
      <c r="F58" s="2">
        <v>5</v>
      </c>
      <c r="G58" s="2">
        <v>5</v>
      </c>
      <c r="H58" s="2">
        <v>9</v>
      </c>
      <c r="I58" s="2">
        <v>8</v>
      </c>
      <c r="J58" s="2">
        <v>9</v>
      </c>
      <c r="K58" s="2">
        <v>8</v>
      </c>
      <c r="L58" s="2">
        <v>9</v>
      </c>
      <c r="M58" s="2">
        <v>9</v>
      </c>
      <c r="N58" s="2">
        <v>7</v>
      </c>
      <c r="O58" s="2">
        <v>8</v>
      </c>
      <c r="P58" s="2">
        <v>9</v>
      </c>
      <c r="Q58" s="2">
        <v>9</v>
      </c>
      <c r="R58" s="2">
        <v>9</v>
      </c>
      <c r="S58" s="2">
        <v>9</v>
      </c>
      <c r="T58" s="2">
        <v>7</v>
      </c>
      <c r="U58" s="2">
        <v>9</v>
      </c>
      <c r="V58" s="2">
        <v>8</v>
      </c>
      <c r="W58" s="2">
        <v>8</v>
      </c>
    </row>
    <row r="59" spans="1:23" x14ac:dyDescent="0.2">
      <c r="A59" s="58">
        <v>68</v>
      </c>
      <c r="B59" s="2">
        <v>1</v>
      </c>
      <c r="C59" s="2">
        <v>8</v>
      </c>
      <c r="D59" s="2">
        <v>8</v>
      </c>
      <c r="E59" s="2">
        <v>2</v>
      </c>
      <c r="F59" s="2">
        <v>9</v>
      </c>
      <c r="G59" s="2">
        <v>9</v>
      </c>
      <c r="H59" s="2">
        <v>9</v>
      </c>
      <c r="I59" s="2">
        <v>8</v>
      </c>
      <c r="J59" s="2">
        <v>9</v>
      </c>
      <c r="K59" s="2">
        <v>9</v>
      </c>
      <c r="L59" s="2">
        <v>9</v>
      </c>
      <c r="M59" s="2">
        <v>9</v>
      </c>
      <c r="N59" s="2">
        <v>9</v>
      </c>
      <c r="O59" s="2">
        <v>9</v>
      </c>
      <c r="P59" s="2">
        <v>9</v>
      </c>
      <c r="Q59" s="2">
        <v>3</v>
      </c>
      <c r="R59" s="2">
        <v>9</v>
      </c>
      <c r="S59" s="2">
        <v>9</v>
      </c>
      <c r="T59" s="2">
        <v>5</v>
      </c>
      <c r="U59" s="2">
        <v>4</v>
      </c>
      <c r="V59" s="2">
        <v>3</v>
      </c>
      <c r="W59" s="2">
        <v>4</v>
      </c>
    </row>
    <row r="60" spans="1:23" x14ac:dyDescent="0.2">
      <c r="A60" s="58">
        <v>69</v>
      </c>
      <c r="B60" s="2">
        <v>2</v>
      </c>
      <c r="C60" s="2">
        <v>4</v>
      </c>
      <c r="D60" s="2">
        <v>5</v>
      </c>
      <c r="E60" s="2">
        <v>9</v>
      </c>
      <c r="F60" s="2">
        <v>8</v>
      </c>
      <c r="G60" s="2">
        <v>7</v>
      </c>
      <c r="H60" s="2">
        <v>9</v>
      </c>
      <c r="I60" s="2">
        <v>7</v>
      </c>
      <c r="J60" s="2">
        <v>9</v>
      </c>
      <c r="K60" s="2">
        <v>4</v>
      </c>
      <c r="L60" s="2">
        <v>8</v>
      </c>
      <c r="M60" s="2">
        <v>9</v>
      </c>
      <c r="N60" s="2">
        <v>9</v>
      </c>
      <c r="O60" s="2">
        <v>9</v>
      </c>
      <c r="P60" s="2">
        <v>8</v>
      </c>
      <c r="Q60" s="2">
        <v>3</v>
      </c>
      <c r="R60" s="2">
        <v>7</v>
      </c>
      <c r="S60" s="2">
        <v>8</v>
      </c>
      <c r="T60" s="2">
        <v>3</v>
      </c>
      <c r="U60" s="2">
        <v>7</v>
      </c>
      <c r="V60" s="2">
        <v>5</v>
      </c>
      <c r="W60" s="2">
        <v>9</v>
      </c>
    </row>
    <row r="61" spans="1:23" x14ac:dyDescent="0.2">
      <c r="A61" s="58">
        <v>70</v>
      </c>
      <c r="B61" s="2">
        <v>8</v>
      </c>
      <c r="C61" s="2">
        <v>5</v>
      </c>
      <c r="D61" s="2">
        <v>7</v>
      </c>
      <c r="E61" s="2">
        <v>7</v>
      </c>
      <c r="F61" s="2">
        <v>9</v>
      </c>
      <c r="G61" s="2">
        <v>8</v>
      </c>
      <c r="H61" s="2">
        <v>9</v>
      </c>
      <c r="I61" s="2">
        <v>7</v>
      </c>
      <c r="J61" s="2">
        <v>9</v>
      </c>
      <c r="K61" s="2">
        <v>9</v>
      </c>
      <c r="L61" s="2">
        <v>9</v>
      </c>
      <c r="M61" s="2">
        <v>9</v>
      </c>
      <c r="N61" s="2">
        <v>8</v>
      </c>
      <c r="O61" s="2">
        <v>9</v>
      </c>
      <c r="P61" s="2">
        <v>9</v>
      </c>
      <c r="Q61" s="2">
        <v>7</v>
      </c>
      <c r="R61" s="2">
        <v>9</v>
      </c>
      <c r="S61" s="2">
        <v>8</v>
      </c>
      <c r="T61" s="2">
        <v>7</v>
      </c>
      <c r="U61" s="2">
        <v>6</v>
      </c>
      <c r="V61" s="2">
        <v>4</v>
      </c>
      <c r="W61" s="2">
        <v>5</v>
      </c>
    </row>
    <row r="62" spans="1:23" x14ac:dyDescent="0.2">
      <c r="A62" s="58">
        <v>71</v>
      </c>
      <c r="B62" s="2">
        <v>4</v>
      </c>
      <c r="C62" s="2">
        <v>4</v>
      </c>
      <c r="D62" s="2">
        <v>4</v>
      </c>
      <c r="E62" s="2">
        <v>3</v>
      </c>
      <c r="F62" s="2">
        <v>8</v>
      </c>
      <c r="G62" s="2">
        <v>8</v>
      </c>
      <c r="H62" s="2">
        <v>8</v>
      </c>
      <c r="I62" s="2">
        <v>8</v>
      </c>
      <c r="J62" s="2">
        <v>9</v>
      </c>
      <c r="K62" s="2">
        <v>8</v>
      </c>
      <c r="L62" s="2">
        <v>9</v>
      </c>
      <c r="M62" s="2">
        <v>9</v>
      </c>
      <c r="N62" s="2">
        <v>9</v>
      </c>
      <c r="O62" s="2">
        <v>9</v>
      </c>
      <c r="P62" s="2">
        <v>9</v>
      </c>
      <c r="Q62" s="2">
        <v>4</v>
      </c>
      <c r="R62" s="2">
        <v>9</v>
      </c>
      <c r="S62" s="2">
        <v>9</v>
      </c>
      <c r="T62" s="2">
        <v>7</v>
      </c>
      <c r="U62" s="2">
        <v>3</v>
      </c>
      <c r="V62" s="2">
        <v>4</v>
      </c>
      <c r="W62" s="2">
        <v>9</v>
      </c>
    </row>
    <row r="63" spans="1:23" x14ac:dyDescent="0.2">
      <c r="A63" s="58">
        <v>72</v>
      </c>
      <c r="B63" s="2">
        <v>1</v>
      </c>
      <c r="C63" s="2">
        <v>2</v>
      </c>
      <c r="D63" s="2">
        <v>4</v>
      </c>
      <c r="E63" s="2">
        <v>6</v>
      </c>
      <c r="F63" s="2">
        <v>9</v>
      </c>
      <c r="G63" s="2">
        <v>6</v>
      </c>
      <c r="H63" s="2">
        <v>9</v>
      </c>
      <c r="I63" s="2">
        <v>4</v>
      </c>
      <c r="J63" s="2">
        <v>9</v>
      </c>
      <c r="K63" s="2">
        <v>9</v>
      </c>
      <c r="L63" s="2">
        <v>9</v>
      </c>
      <c r="M63" s="2">
        <v>9</v>
      </c>
      <c r="N63" s="2">
        <v>9</v>
      </c>
      <c r="O63" s="2">
        <v>9</v>
      </c>
      <c r="P63" s="2">
        <v>9</v>
      </c>
      <c r="Q63" s="2">
        <v>1</v>
      </c>
      <c r="R63" s="2">
        <v>9</v>
      </c>
      <c r="S63" s="2">
        <v>9</v>
      </c>
      <c r="T63" s="2">
        <v>3</v>
      </c>
      <c r="U63" s="2">
        <v>4</v>
      </c>
      <c r="V63" s="2">
        <v>3</v>
      </c>
      <c r="W63" s="2">
        <v>3</v>
      </c>
    </row>
    <row r="64" spans="1:23" x14ac:dyDescent="0.2">
      <c r="A64" s="58">
        <v>73</v>
      </c>
      <c r="B64" s="2">
        <v>9</v>
      </c>
      <c r="C64" s="2">
        <v>7</v>
      </c>
      <c r="D64" s="2">
        <v>8</v>
      </c>
      <c r="E64" s="2">
        <v>6</v>
      </c>
      <c r="F64" s="2">
        <v>9</v>
      </c>
      <c r="G64" s="2">
        <v>5</v>
      </c>
      <c r="H64" s="2">
        <v>9</v>
      </c>
      <c r="I64" s="2">
        <v>7</v>
      </c>
      <c r="J64" s="2">
        <v>7</v>
      </c>
      <c r="K64" s="2">
        <v>7</v>
      </c>
      <c r="L64" s="2">
        <v>8</v>
      </c>
      <c r="M64" s="2">
        <v>6</v>
      </c>
      <c r="N64" s="2">
        <v>8</v>
      </c>
      <c r="O64" s="2">
        <v>9</v>
      </c>
      <c r="P64" s="2">
        <v>7</v>
      </c>
      <c r="Q64" s="2">
        <v>4</v>
      </c>
      <c r="R64" s="2">
        <v>9</v>
      </c>
      <c r="S64" s="2">
        <v>8</v>
      </c>
      <c r="T64" s="2">
        <v>5</v>
      </c>
      <c r="U64" s="2">
        <v>5</v>
      </c>
      <c r="V64" s="2">
        <v>4</v>
      </c>
      <c r="W64" s="2">
        <v>4</v>
      </c>
    </row>
    <row r="65" spans="1:23" x14ac:dyDescent="0.2">
      <c r="A65" s="58">
        <v>74</v>
      </c>
      <c r="B65" s="2">
        <v>7</v>
      </c>
      <c r="C65" s="2">
        <v>2</v>
      </c>
      <c r="D65" s="2">
        <v>9</v>
      </c>
      <c r="E65" s="2">
        <v>9</v>
      </c>
      <c r="F65" s="2">
        <v>9</v>
      </c>
      <c r="G65" s="2">
        <v>5</v>
      </c>
      <c r="H65" s="2">
        <v>5</v>
      </c>
      <c r="I65" s="2">
        <v>3</v>
      </c>
      <c r="J65" s="2">
        <v>9</v>
      </c>
      <c r="K65" s="2">
        <v>9</v>
      </c>
      <c r="L65" s="2">
        <v>9</v>
      </c>
      <c r="M65" s="2">
        <v>9</v>
      </c>
      <c r="N65" s="2">
        <v>9</v>
      </c>
      <c r="O65" s="2">
        <v>9</v>
      </c>
      <c r="P65" s="2">
        <v>9</v>
      </c>
      <c r="Q65" s="2">
        <v>9</v>
      </c>
      <c r="R65" s="2">
        <v>9</v>
      </c>
      <c r="S65" s="2">
        <v>9</v>
      </c>
      <c r="T65" s="2">
        <v>7</v>
      </c>
      <c r="U65" s="2">
        <v>4</v>
      </c>
      <c r="V65" s="2">
        <v>3</v>
      </c>
      <c r="W65" s="2">
        <v>6</v>
      </c>
    </row>
    <row r="66" spans="1:23" x14ac:dyDescent="0.2">
      <c r="A66" s="58">
        <v>75</v>
      </c>
      <c r="B66" s="2">
        <v>6</v>
      </c>
      <c r="C66" s="2">
        <v>7</v>
      </c>
      <c r="D66" s="2">
        <v>7</v>
      </c>
      <c r="E66" s="2">
        <v>5</v>
      </c>
      <c r="F66" s="2">
        <v>9</v>
      </c>
      <c r="G66" s="2">
        <v>7</v>
      </c>
      <c r="H66" s="2">
        <v>9</v>
      </c>
      <c r="I66" s="2">
        <v>5</v>
      </c>
      <c r="J66" s="2">
        <v>9</v>
      </c>
      <c r="K66" s="2">
        <v>9</v>
      </c>
      <c r="L66" s="2">
        <v>9</v>
      </c>
      <c r="M66" s="2">
        <v>9</v>
      </c>
      <c r="N66" s="2">
        <v>9</v>
      </c>
      <c r="O66" s="2">
        <v>9</v>
      </c>
      <c r="P66" s="2">
        <v>9</v>
      </c>
      <c r="Q66" s="2">
        <v>6</v>
      </c>
      <c r="R66" s="2">
        <v>9</v>
      </c>
      <c r="S66" s="2">
        <v>8</v>
      </c>
      <c r="T66" s="2">
        <v>7</v>
      </c>
      <c r="U66" s="2">
        <v>4</v>
      </c>
      <c r="V66" s="2">
        <v>3</v>
      </c>
      <c r="W66" s="2">
        <v>8</v>
      </c>
    </row>
    <row r="67" spans="1:23" x14ac:dyDescent="0.2">
      <c r="A67" s="58">
        <v>76</v>
      </c>
      <c r="B67" s="2">
        <v>9</v>
      </c>
      <c r="C67" s="2">
        <v>7</v>
      </c>
      <c r="D67" s="2">
        <v>9</v>
      </c>
      <c r="E67" s="2">
        <v>9</v>
      </c>
      <c r="F67" s="2">
        <v>9</v>
      </c>
      <c r="G67" s="2">
        <v>9</v>
      </c>
      <c r="H67" s="2">
        <v>9</v>
      </c>
      <c r="I67" s="2">
        <v>9</v>
      </c>
      <c r="J67" s="2">
        <v>5</v>
      </c>
      <c r="K67" s="2">
        <v>6</v>
      </c>
      <c r="L67" s="2">
        <v>9</v>
      </c>
      <c r="M67" s="2">
        <v>7</v>
      </c>
      <c r="N67" s="2">
        <v>7</v>
      </c>
      <c r="O67" s="2">
        <v>9</v>
      </c>
      <c r="P67" s="2">
        <v>7</v>
      </c>
      <c r="Q67" s="2">
        <v>6</v>
      </c>
      <c r="R67" s="2">
        <v>8</v>
      </c>
      <c r="S67" s="2">
        <v>9</v>
      </c>
      <c r="T67" s="2">
        <v>9</v>
      </c>
      <c r="U67" s="2">
        <v>9</v>
      </c>
      <c r="V67" s="2">
        <v>6</v>
      </c>
      <c r="W67" s="2">
        <v>4</v>
      </c>
    </row>
    <row r="68" spans="1:23" x14ac:dyDescent="0.2">
      <c r="A68" s="58">
        <v>77</v>
      </c>
      <c r="B68" s="2">
        <v>5</v>
      </c>
      <c r="C68" s="2">
        <v>7</v>
      </c>
      <c r="D68" s="2">
        <v>9</v>
      </c>
      <c r="E68" s="2">
        <v>3</v>
      </c>
      <c r="F68" s="2">
        <v>9</v>
      </c>
      <c r="G68" s="2">
        <v>9</v>
      </c>
      <c r="H68" s="2">
        <v>9</v>
      </c>
      <c r="I68" s="2">
        <v>9</v>
      </c>
      <c r="J68" s="2">
        <v>9</v>
      </c>
      <c r="K68" s="2">
        <v>9</v>
      </c>
      <c r="L68" s="2">
        <v>9</v>
      </c>
      <c r="M68" s="2">
        <v>9</v>
      </c>
      <c r="N68" s="2">
        <v>9</v>
      </c>
      <c r="O68" s="2">
        <v>9</v>
      </c>
      <c r="P68" s="2">
        <v>9</v>
      </c>
      <c r="Q68" s="2">
        <v>9</v>
      </c>
      <c r="R68" s="2">
        <v>9</v>
      </c>
      <c r="S68" s="2">
        <v>9</v>
      </c>
      <c r="T68" s="2">
        <v>9</v>
      </c>
      <c r="U68" s="2">
        <v>6</v>
      </c>
      <c r="V68" s="2">
        <v>3</v>
      </c>
      <c r="W68" s="2">
        <v>9</v>
      </c>
    </row>
    <row r="69" spans="1:23" x14ac:dyDescent="0.2">
      <c r="A69" s="58">
        <v>79</v>
      </c>
      <c r="B69" s="2">
        <v>7</v>
      </c>
      <c r="C69" s="2">
        <v>5</v>
      </c>
      <c r="D69" s="2">
        <v>8</v>
      </c>
      <c r="E69" s="2">
        <v>3</v>
      </c>
      <c r="F69" s="2">
        <v>9</v>
      </c>
      <c r="G69" s="2">
        <v>4</v>
      </c>
      <c r="H69" s="2">
        <v>9</v>
      </c>
      <c r="I69" s="2">
        <v>2</v>
      </c>
      <c r="J69" s="2">
        <v>9</v>
      </c>
      <c r="K69" s="2">
        <v>6</v>
      </c>
      <c r="L69" s="2">
        <v>9</v>
      </c>
      <c r="M69" s="2">
        <v>4</v>
      </c>
      <c r="N69" s="2">
        <v>9</v>
      </c>
      <c r="O69" s="2">
        <v>8</v>
      </c>
      <c r="P69" s="2">
        <v>8</v>
      </c>
      <c r="Q69" s="2">
        <v>6</v>
      </c>
      <c r="R69" s="2">
        <v>7</v>
      </c>
      <c r="S69" s="2">
        <v>8</v>
      </c>
      <c r="T69" s="2">
        <v>8</v>
      </c>
      <c r="U69" s="2">
        <v>5</v>
      </c>
      <c r="V69" s="2">
        <v>5</v>
      </c>
      <c r="W69" s="2">
        <v>6</v>
      </c>
    </row>
    <row r="70" spans="1:23" x14ac:dyDescent="0.2">
      <c r="A70" s="58">
        <v>80</v>
      </c>
      <c r="B70" s="2">
        <v>3</v>
      </c>
      <c r="C70" s="2">
        <v>4</v>
      </c>
      <c r="D70" s="2">
        <v>4</v>
      </c>
      <c r="E70" s="2">
        <v>6</v>
      </c>
      <c r="F70" s="2">
        <v>8</v>
      </c>
      <c r="G70" s="2">
        <v>8</v>
      </c>
      <c r="H70" s="2">
        <v>9</v>
      </c>
      <c r="I70" s="2">
        <v>8</v>
      </c>
      <c r="J70" s="2">
        <v>9</v>
      </c>
      <c r="K70" s="2">
        <v>9</v>
      </c>
      <c r="L70" s="2">
        <v>9</v>
      </c>
      <c r="M70" s="2">
        <v>9</v>
      </c>
      <c r="N70" s="2">
        <v>9</v>
      </c>
      <c r="O70" s="2">
        <v>9</v>
      </c>
      <c r="P70" s="2">
        <v>9</v>
      </c>
      <c r="Q70" s="2">
        <v>8</v>
      </c>
      <c r="R70" s="2">
        <v>9</v>
      </c>
      <c r="S70" s="2">
        <v>9</v>
      </c>
      <c r="T70" s="2">
        <v>8</v>
      </c>
      <c r="U70" s="2">
        <v>6</v>
      </c>
      <c r="V70" s="2">
        <v>6</v>
      </c>
      <c r="W70" s="2">
        <v>8</v>
      </c>
    </row>
    <row r="71" spans="1:23" x14ac:dyDescent="0.2">
      <c r="A71" s="58">
        <v>81</v>
      </c>
      <c r="B71" s="2">
        <v>9</v>
      </c>
      <c r="C71" s="2">
        <v>9</v>
      </c>
      <c r="D71" s="2">
        <v>9</v>
      </c>
      <c r="E71" s="2">
        <v>9</v>
      </c>
      <c r="F71" s="2">
        <v>9</v>
      </c>
      <c r="G71" s="2">
        <v>9</v>
      </c>
      <c r="H71" s="2">
        <v>9</v>
      </c>
      <c r="I71" s="2">
        <v>9</v>
      </c>
      <c r="J71" s="2">
        <v>9</v>
      </c>
      <c r="K71" s="2">
        <v>9</v>
      </c>
      <c r="L71" s="2">
        <v>9</v>
      </c>
      <c r="M71" s="2">
        <v>9</v>
      </c>
      <c r="N71" s="2">
        <v>9</v>
      </c>
      <c r="O71" s="2">
        <v>9</v>
      </c>
      <c r="P71" s="2">
        <v>9</v>
      </c>
      <c r="Q71" s="2">
        <v>9</v>
      </c>
      <c r="R71" s="2">
        <v>9</v>
      </c>
      <c r="S71" s="2">
        <v>9</v>
      </c>
      <c r="T71" s="2">
        <v>5</v>
      </c>
      <c r="U71" s="2">
        <v>6</v>
      </c>
      <c r="V71" s="2">
        <v>6</v>
      </c>
      <c r="W71" s="2">
        <v>9</v>
      </c>
    </row>
    <row r="72" spans="1:23" x14ac:dyDescent="0.2">
      <c r="A72" s="58">
        <v>82</v>
      </c>
      <c r="B72" s="2">
        <v>5</v>
      </c>
      <c r="C72" s="2">
        <v>4</v>
      </c>
      <c r="D72" s="2">
        <v>6</v>
      </c>
      <c r="E72" s="2">
        <v>5</v>
      </c>
      <c r="F72" s="2">
        <v>9</v>
      </c>
      <c r="G72" s="2">
        <v>5</v>
      </c>
      <c r="H72" s="2">
        <v>9</v>
      </c>
      <c r="I72" s="2">
        <v>8</v>
      </c>
      <c r="J72" s="2">
        <v>9</v>
      </c>
      <c r="K72" s="2">
        <v>9</v>
      </c>
      <c r="L72" s="2">
        <v>9</v>
      </c>
      <c r="M72" s="2">
        <v>9</v>
      </c>
      <c r="N72" s="2">
        <v>9</v>
      </c>
      <c r="O72" s="2">
        <v>8</v>
      </c>
      <c r="P72" s="2">
        <v>9</v>
      </c>
      <c r="Q72" s="2">
        <v>3</v>
      </c>
      <c r="R72" s="2">
        <v>8</v>
      </c>
      <c r="S72" s="2">
        <v>9</v>
      </c>
      <c r="T72" s="2">
        <v>4</v>
      </c>
      <c r="U72" s="2">
        <v>2</v>
      </c>
      <c r="V72" s="2">
        <v>1</v>
      </c>
      <c r="W72" s="2">
        <v>2</v>
      </c>
    </row>
    <row r="73" spans="1:23" s="3" customFormat="1" x14ac:dyDescent="0.2">
      <c r="A73" s="58">
        <v>55</v>
      </c>
      <c r="B73" s="3">
        <v>5</v>
      </c>
      <c r="C73" s="3">
        <v>5</v>
      </c>
      <c r="D73" s="3">
        <v>9</v>
      </c>
      <c r="E73" s="3">
        <v>6</v>
      </c>
      <c r="F73" s="3">
        <v>9</v>
      </c>
      <c r="G73" s="3">
        <v>9</v>
      </c>
      <c r="H73" s="3">
        <v>9</v>
      </c>
      <c r="I73" s="3">
        <v>9</v>
      </c>
      <c r="J73" s="3">
        <v>9</v>
      </c>
      <c r="K73" s="3">
        <v>9</v>
      </c>
      <c r="L73" s="3">
        <v>9</v>
      </c>
      <c r="M73" s="3">
        <v>9</v>
      </c>
      <c r="N73" s="3">
        <v>9</v>
      </c>
      <c r="O73" s="3">
        <v>9</v>
      </c>
      <c r="P73" s="3">
        <v>9</v>
      </c>
      <c r="Q73" s="3">
        <v>5</v>
      </c>
      <c r="R73" s="3">
        <v>9</v>
      </c>
      <c r="S73" s="3">
        <v>9</v>
      </c>
      <c r="T73" s="3">
        <v>7</v>
      </c>
      <c r="U73" s="3">
        <v>5</v>
      </c>
      <c r="V73" s="3">
        <v>5</v>
      </c>
      <c r="W73" s="3">
        <v>5</v>
      </c>
    </row>
    <row r="74" spans="1:23" x14ac:dyDescent="0.2">
      <c r="B74" s="3"/>
    </row>
    <row r="78" spans="1:23" s="44" customFormat="1" x14ac:dyDescent="0.2">
      <c r="A78" s="44" t="s">
        <v>394</v>
      </c>
      <c r="B78" s="44">
        <f t="shared" ref="B78:W78" si="0">MEDIAN(B2:B74)</f>
        <v>6</v>
      </c>
      <c r="C78" s="44">
        <f t="shared" si="0"/>
        <v>7</v>
      </c>
      <c r="D78" s="44">
        <f t="shared" si="0"/>
        <v>8</v>
      </c>
      <c r="E78" s="44">
        <f t="shared" si="0"/>
        <v>6</v>
      </c>
      <c r="F78" s="44">
        <f t="shared" si="0"/>
        <v>9</v>
      </c>
      <c r="G78" s="44">
        <f t="shared" si="0"/>
        <v>7</v>
      </c>
      <c r="H78" s="44">
        <f t="shared" si="0"/>
        <v>9</v>
      </c>
      <c r="I78" s="44">
        <f t="shared" si="0"/>
        <v>6.5</v>
      </c>
      <c r="J78" s="44">
        <f t="shared" si="0"/>
        <v>9</v>
      </c>
      <c r="K78" s="44">
        <f t="shared" si="0"/>
        <v>9</v>
      </c>
      <c r="L78" s="44">
        <f t="shared" si="0"/>
        <v>9</v>
      </c>
      <c r="M78" s="44">
        <f t="shared" si="0"/>
        <v>9</v>
      </c>
      <c r="N78" s="44">
        <f t="shared" si="0"/>
        <v>9</v>
      </c>
      <c r="O78" s="44">
        <f t="shared" si="0"/>
        <v>9</v>
      </c>
      <c r="P78" s="44">
        <f t="shared" si="0"/>
        <v>9</v>
      </c>
      <c r="Q78" s="44">
        <f t="shared" si="0"/>
        <v>5</v>
      </c>
      <c r="R78" s="44">
        <f t="shared" si="0"/>
        <v>9</v>
      </c>
      <c r="S78" s="44">
        <f t="shared" si="0"/>
        <v>9</v>
      </c>
      <c r="T78" s="44">
        <f t="shared" si="0"/>
        <v>6</v>
      </c>
      <c r="U78" s="44">
        <f t="shared" si="0"/>
        <v>5</v>
      </c>
      <c r="V78" s="44">
        <f t="shared" si="0"/>
        <v>5</v>
      </c>
      <c r="W78" s="44">
        <f t="shared" si="0"/>
        <v>6</v>
      </c>
    </row>
    <row r="79" spans="1:23" x14ac:dyDescent="0.2">
      <c r="A79" s="2" t="s">
        <v>395</v>
      </c>
      <c r="B79" s="2">
        <f>_xlfn.QUARTILE.INC(B2:B74, 1)</f>
        <v>3</v>
      </c>
      <c r="C79" s="2">
        <f t="shared" ref="C79:W79" si="1">_xlfn.QUARTILE.INC(C2:C74, 1)</f>
        <v>4</v>
      </c>
      <c r="D79" s="2">
        <f t="shared" si="1"/>
        <v>6</v>
      </c>
      <c r="E79" s="2">
        <f t="shared" si="1"/>
        <v>3.75</v>
      </c>
      <c r="F79" s="2">
        <f t="shared" si="1"/>
        <v>8</v>
      </c>
      <c r="G79" s="2">
        <f t="shared" si="1"/>
        <v>5.5</v>
      </c>
      <c r="H79" s="2">
        <f t="shared" si="1"/>
        <v>9</v>
      </c>
      <c r="I79" s="2">
        <f t="shared" si="1"/>
        <v>5</v>
      </c>
      <c r="J79" s="2">
        <f t="shared" si="1"/>
        <v>8</v>
      </c>
      <c r="K79" s="2">
        <f t="shared" si="1"/>
        <v>8</v>
      </c>
      <c r="L79" s="2">
        <f t="shared" si="1"/>
        <v>9</v>
      </c>
      <c r="M79" s="2">
        <f t="shared" si="1"/>
        <v>7</v>
      </c>
      <c r="N79" s="2">
        <f t="shared" si="1"/>
        <v>8</v>
      </c>
      <c r="O79" s="2">
        <f t="shared" si="1"/>
        <v>9</v>
      </c>
      <c r="P79" s="2">
        <f t="shared" si="1"/>
        <v>8</v>
      </c>
      <c r="Q79" s="2">
        <f t="shared" si="1"/>
        <v>3</v>
      </c>
      <c r="R79" s="2">
        <f t="shared" si="1"/>
        <v>8</v>
      </c>
      <c r="S79" s="2">
        <f t="shared" si="1"/>
        <v>8</v>
      </c>
      <c r="T79" s="2">
        <f t="shared" si="1"/>
        <v>4</v>
      </c>
      <c r="U79" s="2">
        <f t="shared" si="1"/>
        <v>4</v>
      </c>
      <c r="V79" s="2">
        <f t="shared" si="1"/>
        <v>3</v>
      </c>
      <c r="W79" s="2">
        <f t="shared" si="1"/>
        <v>4</v>
      </c>
    </row>
    <row r="80" spans="1:23" x14ac:dyDescent="0.2">
      <c r="A80" s="2" t="s">
        <v>396</v>
      </c>
      <c r="B80" s="2">
        <f>_xlfn.QUARTILE.INC(B2:B74, 3)</f>
        <v>9</v>
      </c>
      <c r="C80" s="2">
        <f t="shared" ref="C80:W80" si="2">_xlfn.QUARTILE.INC(C2:C74, 3)</f>
        <v>7</v>
      </c>
      <c r="D80" s="2">
        <f t="shared" si="2"/>
        <v>9</v>
      </c>
      <c r="E80" s="2">
        <f t="shared" si="2"/>
        <v>9</v>
      </c>
      <c r="F80" s="2">
        <f t="shared" si="2"/>
        <v>9</v>
      </c>
      <c r="G80" s="2">
        <f t="shared" si="2"/>
        <v>8</v>
      </c>
      <c r="H80" s="2">
        <f t="shared" si="2"/>
        <v>9</v>
      </c>
      <c r="I80" s="2">
        <f t="shared" si="2"/>
        <v>8</v>
      </c>
      <c r="J80" s="2">
        <f t="shared" si="2"/>
        <v>9</v>
      </c>
      <c r="K80" s="2">
        <f t="shared" si="2"/>
        <v>9</v>
      </c>
      <c r="L80" s="2">
        <f t="shared" si="2"/>
        <v>9</v>
      </c>
      <c r="M80" s="2">
        <f t="shared" si="2"/>
        <v>9</v>
      </c>
      <c r="N80" s="2">
        <f t="shared" si="2"/>
        <v>9</v>
      </c>
      <c r="O80" s="2">
        <f t="shared" si="2"/>
        <v>9</v>
      </c>
      <c r="P80" s="2">
        <f t="shared" si="2"/>
        <v>9</v>
      </c>
      <c r="Q80" s="2">
        <f t="shared" si="2"/>
        <v>6.25</v>
      </c>
      <c r="R80" s="2">
        <f t="shared" si="2"/>
        <v>9</v>
      </c>
      <c r="S80" s="2">
        <f t="shared" si="2"/>
        <v>9</v>
      </c>
      <c r="T80" s="2">
        <f t="shared" si="2"/>
        <v>7</v>
      </c>
      <c r="U80" s="2">
        <f t="shared" si="2"/>
        <v>6</v>
      </c>
      <c r="V80" s="2">
        <f t="shared" si="2"/>
        <v>6</v>
      </c>
      <c r="W80" s="2">
        <f t="shared" si="2"/>
        <v>8</v>
      </c>
    </row>
    <row r="81" spans="1:23" x14ac:dyDescent="0.2">
      <c r="A81" s="2" t="s">
        <v>408</v>
      </c>
      <c r="B81" s="2">
        <f>MIN(B2:B74)</f>
        <v>1</v>
      </c>
      <c r="C81" s="2">
        <f t="shared" ref="C81:W81" si="3">MIN(C2:C74)</f>
        <v>1</v>
      </c>
      <c r="D81" s="2">
        <f t="shared" si="3"/>
        <v>1</v>
      </c>
      <c r="E81" s="2">
        <f t="shared" si="3"/>
        <v>1</v>
      </c>
      <c r="F81" s="2">
        <f t="shared" si="3"/>
        <v>3</v>
      </c>
      <c r="G81" s="2">
        <f t="shared" si="3"/>
        <v>1</v>
      </c>
      <c r="H81" s="2">
        <f t="shared" si="3"/>
        <v>4</v>
      </c>
      <c r="I81" s="2">
        <f t="shared" si="3"/>
        <v>1</v>
      </c>
      <c r="J81" s="2">
        <f t="shared" si="3"/>
        <v>4</v>
      </c>
      <c r="K81" s="2">
        <f t="shared" si="3"/>
        <v>4</v>
      </c>
      <c r="L81" s="2">
        <f t="shared" si="3"/>
        <v>4</v>
      </c>
      <c r="M81" s="2">
        <f t="shared" si="3"/>
        <v>4</v>
      </c>
      <c r="N81" s="2">
        <f t="shared" si="3"/>
        <v>4</v>
      </c>
      <c r="O81" s="2">
        <f t="shared" si="3"/>
        <v>3</v>
      </c>
      <c r="P81" s="2">
        <f t="shared" si="3"/>
        <v>5</v>
      </c>
      <c r="Q81" s="2">
        <f t="shared" si="3"/>
        <v>1</v>
      </c>
      <c r="R81" s="2">
        <f t="shared" si="3"/>
        <v>3</v>
      </c>
      <c r="S81" s="2">
        <f t="shared" si="3"/>
        <v>5</v>
      </c>
      <c r="T81" s="2">
        <f t="shared" si="3"/>
        <v>1</v>
      </c>
      <c r="U81" s="2">
        <f t="shared" si="3"/>
        <v>1</v>
      </c>
      <c r="V81" s="2">
        <f t="shared" si="3"/>
        <v>1</v>
      </c>
      <c r="W81" s="2">
        <f t="shared" si="3"/>
        <v>2</v>
      </c>
    </row>
    <row r="82" spans="1:23" x14ac:dyDescent="0.2">
      <c r="A82" s="2" t="s">
        <v>409</v>
      </c>
      <c r="B82" s="2">
        <f>MAX(B2:B74)</f>
        <v>9</v>
      </c>
      <c r="C82" s="2">
        <f t="shared" ref="C82:W82" si="4">MAX(C2:C74)</f>
        <v>9</v>
      </c>
      <c r="D82" s="2">
        <f t="shared" si="4"/>
        <v>9</v>
      </c>
      <c r="E82" s="2">
        <f t="shared" si="4"/>
        <v>9</v>
      </c>
      <c r="F82" s="2">
        <f t="shared" si="4"/>
        <v>9</v>
      </c>
      <c r="G82" s="2">
        <f t="shared" si="4"/>
        <v>9</v>
      </c>
      <c r="H82" s="2">
        <f t="shared" si="4"/>
        <v>9</v>
      </c>
      <c r="I82" s="2">
        <f t="shared" si="4"/>
        <v>9</v>
      </c>
      <c r="J82" s="2">
        <f t="shared" si="4"/>
        <v>9</v>
      </c>
      <c r="K82" s="2">
        <f t="shared" si="4"/>
        <v>9</v>
      </c>
      <c r="L82" s="2">
        <f t="shared" si="4"/>
        <v>9</v>
      </c>
      <c r="M82" s="2">
        <f t="shared" si="4"/>
        <v>9</v>
      </c>
      <c r="N82" s="2">
        <f t="shared" si="4"/>
        <v>9</v>
      </c>
      <c r="O82" s="2">
        <f t="shared" si="4"/>
        <v>9</v>
      </c>
      <c r="P82" s="2">
        <f t="shared" si="4"/>
        <v>9</v>
      </c>
      <c r="Q82" s="2">
        <f t="shared" si="4"/>
        <v>9</v>
      </c>
      <c r="R82" s="2">
        <f t="shared" si="4"/>
        <v>9</v>
      </c>
      <c r="S82" s="2">
        <f t="shared" si="4"/>
        <v>9</v>
      </c>
      <c r="T82" s="2">
        <f t="shared" si="4"/>
        <v>9</v>
      </c>
      <c r="U82" s="2">
        <f t="shared" si="4"/>
        <v>9</v>
      </c>
      <c r="V82" s="2">
        <f t="shared" si="4"/>
        <v>9</v>
      </c>
      <c r="W82" s="2">
        <f t="shared" si="4"/>
        <v>9</v>
      </c>
    </row>
    <row r="83" spans="1:23" x14ac:dyDescent="0.2">
      <c r="A83" s="2" t="s">
        <v>397</v>
      </c>
      <c r="B83" s="2">
        <f>COUNTIF(B2:B73,"&lt;&gt;*n/a*")</f>
        <v>72</v>
      </c>
      <c r="C83" s="2">
        <f t="shared" ref="C83:V83" si="5">COUNTIF(C2:C73,"&lt;&gt;*n/a*")</f>
        <v>72</v>
      </c>
      <c r="D83" s="2">
        <f t="shared" si="5"/>
        <v>72</v>
      </c>
      <c r="E83" s="2">
        <f t="shared" si="5"/>
        <v>72</v>
      </c>
      <c r="F83" s="2">
        <f t="shared" si="5"/>
        <v>72</v>
      </c>
      <c r="G83" s="2">
        <f t="shared" si="5"/>
        <v>71</v>
      </c>
      <c r="H83" s="2">
        <f t="shared" si="5"/>
        <v>72</v>
      </c>
      <c r="I83" s="2">
        <f t="shared" si="5"/>
        <v>72</v>
      </c>
      <c r="J83" s="2">
        <f t="shared" si="5"/>
        <v>72</v>
      </c>
      <c r="K83" s="2">
        <f t="shared" si="5"/>
        <v>71</v>
      </c>
      <c r="L83" s="2">
        <f t="shared" si="5"/>
        <v>72</v>
      </c>
      <c r="M83" s="2">
        <f t="shared" si="5"/>
        <v>72</v>
      </c>
      <c r="N83" s="2">
        <f t="shared" si="5"/>
        <v>72</v>
      </c>
      <c r="O83" s="2">
        <f t="shared" si="5"/>
        <v>72</v>
      </c>
      <c r="P83" s="2">
        <f t="shared" si="5"/>
        <v>72</v>
      </c>
      <c r="Q83" s="2">
        <f t="shared" si="5"/>
        <v>72</v>
      </c>
      <c r="R83" s="2">
        <f t="shared" si="5"/>
        <v>72</v>
      </c>
      <c r="S83" s="2">
        <f t="shared" si="5"/>
        <v>72</v>
      </c>
      <c r="T83" s="2">
        <f t="shared" si="5"/>
        <v>72</v>
      </c>
      <c r="U83" s="2">
        <f t="shared" si="5"/>
        <v>72</v>
      </c>
      <c r="V83" s="2">
        <f t="shared" si="5"/>
        <v>72</v>
      </c>
      <c r="W83" s="2">
        <f>COUNTIF(W2:W73,"&lt;&gt;*n/a*")</f>
        <v>72</v>
      </c>
    </row>
    <row r="84" spans="1:23" x14ac:dyDescent="0.2">
      <c r="A84" s="2" t="s">
        <v>399</v>
      </c>
      <c r="B84" s="2">
        <f>MIN(83:83)</f>
        <v>71</v>
      </c>
    </row>
    <row r="85" spans="1:23" s="45" customFormat="1" x14ac:dyDescent="0.2">
      <c r="A85" s="45" t="s">
        <v>398</v>
      </c>
      <c r="B85" s="45">
        <f>MAX(83:83)</f>
        <v>72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F80A-DF5C-466C-BE4C-731B6F2D35F4}">
  <dimension ref="A1:W92"/>
  <sheetViews>
    <sheetView workbookViewId="0">
      <pane xSplit="1" ySplit="1" topLeftCell="B77" activePane="bottomRight" state="frozen"/>
      <selection pane="topRight" activeCell="B1" sqref="B1"/>
      <selection pane="bottomLeft" activeCell="A3" sqref="A3"/>
      <selection pane="bottomRight" activeCell="A75" sqref="A75"/>
    </sheetView>
  </sheetViews>
  <sheetFormatPr defaultRowHeight="12.75" x14ac:dyDescent="0.2"/>
  <cols>
    <col min="1" max="1" width="13.625" style="2" customWidth="1"/>
    <col min="2" max="16384" width="9" style="2"/>
  </cols>
  <sheetData>
    <row r="1" spans="1:23" x14ac:dyDescent="0.2">
      <c r="A1" s="2" t="s">
        <v>360</v>
      </c>
      <c r="B1" s="2" t="s">
        <v>337</v>
      </c>
      <c r="C1" s="2" t="s">
        <v>18</v>
      </c>
      <c r="D1" s="2" t="s">
        <v>31</v>
      </c>
      <c r="E1" s="2" t="s">
        <v>312</v>
      </c>
      <c r="F1" s="2" t="s">
        <v>47</v>
      </c>
      <c r="G1" s="2" t="s">
        <v>52</v>
      </c>
      <c r="H1" s="2" t="s">
        <v>61</v>
      </c>
      <c r="I1" s="2" t="s">
        <v>64</v>
      </c>
      <c r="J1" s="2" t="s">
        <v>75</v>
      </c>
      <c r="K1" s="2" t="s">
        <v>271</v>
      </c>
      <c r="L1" s="2" t="s">
        <v>84</v>
      </c>
      <c r="M1" s="2" t="s">
        <v>87</v>
      </c>
      <c r="N1" s="2" t="s">
        <v>91</v>
      </c>
      <c r="O1" s="2" t="s">
        <v>93</v>
      </c>
      <c r="P1" s="2" t="s">
        <v>95</v>
      </c>
      <c r="Q1" s="2" t="s">
        <v>102</v>
      </c>
      <c r="R1" s="2" t="s">
        <v>116</v>
      </c>
      <c r="S1" s="2" t="s">
        <v>410</v>
      </c>
      <c r="T1" s="2" t="s">
        <v>122</v>
      </c>
      <c r="U1" s="2" t="s">
        <v>137</v>
      </c>
      <c r="V1" s="2" t="s">
        <v>157</v>
      </c>
      <c r="W1" s="2" t="s">
        <v>172</v>
      </c>
    </row>
    <row r="2" spans="1:23" x14ac:dyDescent="0.2">
      <c r="A2" s="58">
        <v>1</v>
      </c>
      <c r="B2" s="2">
        <v>8</v>
      </c>
      <c r="C2" s="2">
        <v>6</v>
      </c>
      <c r="D2" s="2">
        <v>8</v>
      </c>
      <c r="E2" s="2">
        <v>3</v>
      </c>
      <c r="F2" s="2">
        <v>9</v>
      </c>
      <c r="G2" s="2">
        <v>4</v>
      </c>
      <c r="H2" s="2">
        <v>9</v>
      </c>
      <c r="I2" s="2">
        <v>3</v>
      </c>
      <c r="J2" s="2">
        <v>8</v>
      </c>
      <c r="K2" s="2">
        <v>6</v>
      </c>
      <c r="L2" s="2">
        <v>9</v>
      </c>
      <c r="M2" s="2">
        <v>6</v>
      </c>
      <c r="N2" s="2">
        <v>8</v>
      </c>
      <c r="O2" s="2">
        <v>8</v>
      </c>
      <c r="P2" s="2">
        <v>7</v>
      </c>
      <c r="Q2" s="2">
        <v>2</v>
      </c>
      <c r="R2" s="2">
        <v>6</v>
      </c>
      <c r="S2" s="2">
        <v>6</v>
      </c>
      <c r="T2" s="2">
        <v>3</v>
      </c>
      <c r="U2" s="2">
        <v>3</v>
      </c>
      <c r="V2" s="2">
        <v>2</v>
      </c>
      <c r="W2" s="2">
        <v>3</v>
      </c>
    </row>
    <row r="3" spans="1:23" x14ac:dyDescent="0.2">
      <c r="A3" s="58">
        <v>3</v>
      </c>
      <c r="B3" s="2">
        <v>3</v>
      </c>
      <c r="C3" s="2">
        <v>3</v>
      </c>
      <c r="D3" s="2">
        <v>3</v>
      </c>
      <c r="E3" s="2">
        <v>6</v>
      </c>
      <c r="F3" s="2">
        <v>9</v>
      </c>
      <c r="G3" s="2">
        <v>6</v>
      </c>
      <c r="H3" s="2">
        <v>6</v>
      </c>
      <c r="I3" s="2">
        <v>3</v>
      </c>
      <c r="J3" s="2">
        <v>9</v>
      </c>
      <c r="K3" s="2">
        <v>9</v>
      </c>
      <c r="L3" s="2">
        <v>6</v>
      </c>
      <c r="M3" s="2">
        <v>9</v>
      </c>
      <c r="N3" s="2">
        <v>9</v>
      </c>
      <c r="O3" s="2">
        <v>9</v>
      </c>
      <c r="P3" s="2">
        <v>8</v>
      </c>
      <c r="Q3" s="2">
        <v>9</v>
      </c>
      <c r="R3" s="2">
        <v>6</v>
      </c>
      <c r="S3" s="2">
        <v>9</v>
      </c>
      <c r="T3" s="2">
        <v>8</v>
      </c>
      <c r="U3" s="2">
        <v>3</v>
      </c>
      <c r="V3" s="2">
        <v>3</v>
      </c>
      <c r="W3" s="2">
        <v>6</v>
      </c>
    </row>
    <row r="4" spans="1:23" x14ac:dyDescent="0.2">
      <c r="A4" s="58">
        <v>5</v>
      </c>
      <c r="B4" s="3">
        <v>2</v>
      </c>
      <c r="C4" s="3">
        <v>2</v>
      </c>
      <c r="D4" s="3">
        <v>9</v>
      </c>
      <c r="E4" s="3">
        <v>2</v>
      </c>
      <c r="F4" s="2">
        <v>9</v>
      </c>
      <c r="G4" s="2">
        <v>3</v>
      </c>
      <c r="H4" s="2">
        <v>9</v>
      </c>
      <c r="I4" s="2">
        <v>2</v>
      </c>
      <c r="J4" s="2">
        <v>9</v>
      </c>
      <c r="K4" s="2">
        <v>4</v>
      </c>
      <c r="L4" s="2">
        <v>9</v>
      </c>
      <c r="M4" s="2">
        <v>9</v>
      </c>
      <c r="N4" s="2">
        <v>9</v>
      </c>
      <c r="O4" s="2">
        <v>9</v>
      </c>
      <c r="P4" s="2">
        <v>2</v>
      </c>
      <c r="Q4" s="2">
        <v>2</v>
      </c>
      <c r="R4" s="2">
        <v>9</v>
      </c>
      <c r="S4" s="2">
        <v>9</v>
      </c>
      <c r="T4" s="2">
        <v>9</v>
      </c>
      <c r="U4" s="2">
        <v>2</v>
      </c>
      <c r="V4" s="2">
        <v>2</v>
      </c>
      <c r="W4" s="2">
        <v>2</v>
      </c>
    </row>
    <row r="5" spans="1:23" x14ac:dyDescent="0.2">
      <c r="A5" s="58">
        <v>7</v>
      </c>
      <c r="B5" s="3">
        <v>6</v>
      </c>
      <c r="C5" s="3">
        <v>6</v>
      </c>
      <c r="D5" s="3">
        <v>6</v>
      </c>
      <c r="E5" s="3">
        <v>9</v>
      </c>
      <c r="F5" s="2">
        <v>9</v>
      </c>
      <c r="G5" s="2">
        <v>7</v>
      </c>
      <c r="H5" s="2">
        <v>9</v>
      </c>
      <c r="I5" s="2">
        <v>5</v>
      </c>
      <c r="J5" s="2">
        <v>3</v>
      </c>
      <c r="K5" s="2">
        <v>7</v>
      </c>
      <c r="L5" s="2">
        <v>8</v>
      </c>
      <c r="M5" s="2">
        <v>8</v>
      </c>
      <c r="N5" s="2">
        <v>8</v>
      </c>
      <c r="O5" s="2">
        <v>9</v>
      </c>
      <c r="P5" s="2">
        <v>7</v>
      </c>
      <c r="Q5" s="2">
        <v>2</v>
      </c>
      <c r="R5" s="2">
        <v>6</v>
      </c>
      <c r="S5" s="2">
        <v>3</v>
      </c>
      <c r="T5" s="2">
        <v>3</v>
      </c>
      <c r="U5" s="2">
        <v>5</v>
      </c>
      <c r="V5" s="2">
        <v>3</v>
      </c>
      <c r="W5" s="2">
        <v>3</v>
      </c>
    </row>
    <row r="6" spans="1:23" x14ac:dyDescent="0.2">
      <c r="A6" s="58">
        <v>9</v>
      </c>
      <c r="B6" s="3">
        <v>1</v>
      </c>
      <c r="C6" s="3">
        <v>2</v>
      </c>
      <c r="D6" s="3">
        <v>6</v>
      </c>
      <c r="E6" s="3">
        <v>2</v>
      </c>
      <c r="F6" s="2">
        <v>6</v>
      </c>
      <c r="G6" s="2">
        <v>4</v>
      </c>
      <c r="H6" s="2">
        <v>6</v>
      </c>
      <c r="I6" s="2">
        <v>6</v>
      </c>
      <c r="J6" s="2">
        <v>9</v>
      </c>
      <c r="K6" s="2">
        <v>8</v>
      </c>
      <c r="L6" s="2">
        <v>9</v>
      </c>
      <c r="M6" s="2">
        <v>8</v>
      </c>
      <c r="N6" s="2">
        <v>9</v>
      </c>
      <c r="O6" s="2">
        <v>9</v>
      </c>
      <c r="P6" s="2">
        <v>8</v>
      </c>
      <c r="Q6" s="2">
        <v>7</v>
      </c>
      <c r="R6" s="2">
        <v>9</v>
      </c>
      <c r="S6" s="2">
        <v>8</v>
      </c>
      <c r="T6" s="2">
        <v>1</v>
      </c>
      <c r="U6" s="2">
        <v>1</v>
      </c>
      <c r="V6" s="2">
        <v>2</v>
      </c>
      <c r="W6" s="2">
        <v>6</v>
      </c>
    </row>
    <row r="7" spans="1:23" x14ac:dyDescent="0.2">
      <c r="A7" s="58">
        <v>11</v>
      </c>
      <c r="B7" s="3">
        <v>2</v>
      </c>
      <c r="C7" s="3">
        <v>6</v>
      </c>
      <c r="D7" s="3">
        <v>9</v>
      </c>
      <c r="E7" s="3">
        <v>5</v>
      </c>
      <c r="F7" s="2">
        <v>8</v>
      </c>
      <c r="G7" s="2">
        <v>6</v>
      </c>
      <c r="H7" s="2">
        <v>8</v>
      </c>
      <c r="I7" s="2">
        <v>3</v>
      </c>
      <c r="J7" s="2">
        <v>7</v>
      </c>
      <c r="K7" s="2">
        <v>6</v>
      </c>
      <c r="L7" s="2">
        <v>9</v>
      </c>
      <c r="M7" s="2">
        <v>8</v>
      </c>
      <c r="N7" s="2">
        <v>9</v>
      </c>
      <c r="O7" s="2">
        <v>9</v>
      </c>
      <c r="P7" s="2">
        <v>8</v>
      </c>
      <c r="Q7" s="2">
        <v>3</v>
      </c>
      <c r="R7" s="2">
        <v>6</v>
      </c>
      <c r="S7" s="2">
        <v>7</v>
      </c>
      <c r="T7" s="2">
        <v>2</v>
      </c>
      <c r="U7" s="2">
        <v>3</v>
      </c>
      <c r="V7" s="2">
        <v>5</v>
      </c>
      <c r="W7" s="2">
        <v>3</v>
      </c>
    </row>
    <row r="8" spans="1:23" x14ac:dyDescent="0.2">
      <c r="A8" s="58">
        <v>13</v>
      </c>
      <c r="B8" s="3">
        <v>2</v>
      </c>
      <c r="C8" s="3">
        <v>8</v>
      </c>
      <c r="D8" s="3">
        <v>4</v>
      </c>
      <c r="E8" s="3">
        <v>1</v>
      </c>
      <c r="F8" s="2">
        <v>9</v>
      </c>
      <c r="G8" s="2">
        <v>9</v>
      </c>
      <c r="H8" s="2">
        <v>8</v>
      </c>
      <c r="I8" s="2">
        <v>7</v>
      </c>
      <c r="J8" s="2">
        <v>7</v>
      </c>
      <c r="K8" s="2">
        <v>5</v>
      </c>
      <c r="L8" s="2">
        <v>8</v>
      </c>
      <c r="M8" s="2">
        <v>9</v>
      </c>
      <c r="N8" s="2">
        <v>7</v>
      </c>
      <c r="O8" s="2">
        <v>9</v>
      </c>
      <c r="P8" s="2">
        <v>6</v>
      </c>
      <c r="Q8" s="2">
        <v>2</v>
      </c>
      <c r="R8" s="2">
        <v>4</v>
      </c>
      <c r="S8" s="2">
        <v>8</v>
      </c>
      <c r="T8" s="2">
        <v>4</v>
      </c>
      <c r="U8" s="2">
        <v>5</v>
      </c>
      <c r="V8" s="2">
        <v>2</v>
      </c>
      <c r="W8" s="2">
        <v>3</v>
      </c>
    </row>
    <row r="9" spans="1:23" x14ac:dyDescent="0.2">
      <c r="A9" s="58">
        <v>14</v>
      </c>
      <c r="B9" s="3">
        <v>5</v>
      </c>
      <c r="C9" s="3">
        <v>2</v>
      </c>
      <c r="D9" s="3">
        <v>7</v>
      </c>
      <c r="E9" s="3">
        <v>3</v>
      </c>
      <c r="F9" s="2">
        <v>5</v>
      </c>
      <c r="G9" s="2">
        <v>3</v>
      </c>
      <c r="H9" s="2">
        <v>8</v>
      </c>
      <c r="I9" s="2">
        <v>2</v>
      </c>
      <c r="J9" s="2">
        <v>9</v>
      </c>
      <c r="K9" s="2">
        <v>8</v>
      </c>
      <c r="L9" s="2">
        <v>9</v>
      </c>
      <c r="M9" s="2">
        <v>8</v>
      </c>
      <c r="N9" s="2">
        <v>6</v>
      </c>
      <c r="O9" s="2">
        <v>9</v>
      </c>
      <c r="P9" s="2">
        <v>8</v>
      </c>
      <c r="Q9" s="2">
        <v>3</v>
      </c>
      <c r="R9" s="2">
        <v>9</v>
      </c>
      <c r="S9" s="2">
        <v>9</v>
      </c>
      <c r="T9" s="2">
        <v>1</v>
      </c>
      <c r="U9" s="2">
        <v>5</v>
      </c>
      <c r="V9" s="2">
        <v>3</v>
      </c>
      <c r="W9" s="2">
        <v>5</v>
      </c>
    </row>
    <row r="10" spans="1:23" x14ac:dyDescent="0.2">
      <c r="A10" s="58">
        <v>15</v>
      </c>
      <c r="B10" s="3">
        <v>1</v>
      </c>
      <c r="C10" s="3">
        <v>3</v>
      </c>
      <c r="D10" s="3">
        <v>6</v>
      </c>
      <c r="E10" s="3">
        <v>2</v>
      </c>
      <c r="F10" s="2">
        <v>7</v>
      </c>
      <c r="G10" s="2">
        <v>5</v>
      </c>
      <c r="H10" s="2">
        <v>9</v>
      </c>
      <c r="I10" s="2">
        <v>2</v>
      </c>
      <c r="J10" s="2">
        <v>9</v>
      </c>
      <c r="K10" s="2">
        <v>8</v>
      </c>
      <c r="L10" s="2">
        <v>9</v>
      </c>
      <c r="M10" s="2">
        <v>9</v>
      </c>
      <c r="N10" s="2">
        <v>9</v>
      </c>
      <c r="O10" s="2">
        <v>9</v>
      </c>
      <c r="P10" s="2">
        <v>6</v>
      </c>
      <c r="Q10" s="2">
        <v>2</v>
      </c>
      <c r="R10" s="2">
        <v>9</v>
      </c>
      <c r="S10" s="2">
        <v>6</v>
      </c>
      <c r="T10" s="2">
        <v>5</v>
      </c>
      <c r="U10" s="2">
        <v>2</v>
      </c>
      <c r="V10" s="2">
        <v>2</v>
      </c>
      <c r="W10" s="2">
        <v>5</v>
      </c>
    </row>
    <row r="11" spans="1:23" x14ac:dyDescent="0.2">
      <c r="A11" s="58">
        <v>18</v>
      </c>
      <c r="B11" s="3">
        <v>3</v>
      </c>
      <c r="C11" s="3">
        <v>3</v>
      </c>
      <c r="D11" s="3">
        <v>3</v>
      </c>
      <c r="E11" s="3">
        <v>9</v>
      </c>
      <c r="F11" s="2">
        <v>9</v>
      </c>
      <c r="G11" s="2">
        <v>9</v>
      </c>
      <c r="H11" s="2">
        <v>9</v>
      </c>
      <c r="I11" s="2">
        <v>6</v>
      </c>
      <c r="J11" s="2">
        <v>8</v>
      </c>
      <c r="K11" s="2">
        <v>8</v>
      </c>
      <c r="L11" s="2">
        <v>9</v>
      </c>
      <c r="M11" s="2">
        <v>6</v>
      </c>
      <c r="N11" s="2">
        <v>6</v>
      </c>
      <c r="O11" s="2">
        <v>9</v>
      </c>
      <c r="P11" s="2">
        <v>8</v>
      </c>
      <c r="Q11" s="2">
        <v>6</v>
      </c>
      <c r="R11" s="2">
        <v>9</v>
      </c>
      <c r="S11" s="2">
        <v>6</v>
      </c>
      <c r="T11" s="2">
        <v>3</v>
      </c>
      <c r="U11" s="2">
        <v>3</v>
      </c>
      <c r="V11" s="2">
        <v>3</v>
      </c>
      <c r="W11" s="2">
        <v>3</v>
      </c>
    </row>
    <row r="12" spans="1:23" x14ac:dyDescent="0.2">
      <c r="A12" s="58">
        <v>20</v>
      </c>
      <c r="B12" s="3">
        <v>1</v>
      </c>
      <c r="C12" s="3">
        <v>1</v>
      </c>
      <c r="D12" s="3">
        <v>1</v>
      </c>
      <c r="E12" s="3">
        <v>1</v>
      </c>
      <c r="F12" s="2">
        <v>4</v>
      </c>
      <c r="G12" s="2">
        <v>3</v>
      </c>
      <c r="H12" s="2">
        <v>7</v>
      </c>
      <c r="I12" s="2">
        <v>1</v>
      </c>
      <c r="J12" s="2">
        <v>4</v>
      </c>
      <c r="K12" s="2">
        <v>9</v>
      </c>
      <c r="L12" s="2">
        <v>7</v>
      </c>
      <c r="M12" s="2">
        <v>9</v>
      </c>
      <c r="N12" s="2">
        <v>9</v>
      </c>
      <c r="O12" s="2">
        <v>9</v>
      </c>
      <c r="P12" s="2">
        <v>7</v>
      </c>
      <c r="Q12" s="2">
        <v>4</v>
      </c>
      <c r="R12" s="2">
        <v>8</v>
      </c>
      <c r="S12" s="2">
        <v>5</v>
      </c>
      <c r="T12" s="2">
        <v>1</v>
      </c>
      <c r="U12" s="2">
        <v>2</v>
      </c>
      <c r="V12" s="2">
        <v>1</v>
      </c>
      <c r="W12" s="2">
        <v>6</v>
      </c>
    </row>
    <row r="13" spans="1:23" x14ac:dyDescent="0.2">
      <c r="A13" s="58">
        <v>21</v>
      </c>
      <c r="B13" s="3">
        <v>3</v>
      </c>
      <c r="C13" s="3">
        <v>3</v>
      </c>
      <c r="D13" s="3">
        <v>9</v>
      </c>
      <c r="E13" s="3">
        <v>6</v>
      </c>
      <c r="F13" s="2">
        <v>8</v>
      </c>
      <c r="G13" s="2">
        <v>3</v>
      </c>
      <c r="H13" s="2">
        <v>9</v>
      </c>
      <c r="I13" s="2">
        <v>6</v>
      </c>
      <c r="J13" s="2">
        <v>6</v>
      </c>
      <c r="K13" s="2">
        <v>9</v>
      </c>
      <c r="L13" s="2">
        <v>9</v>
      </c>
      <c r="M13" s="2">
        <v>9</v>
      </c>
      <c r="N13" s="2">
        <v>9</v>
      </c>
      <c r="O13" s="2">
        <v>9</v>
      </c>
      <c r="P13" s="2">
        <v>6</v>
      </c>
      <c r="Q13" s="2">
        <v>2</v>
      </c>
      <c r="R13" s="2">
        <v>8</v>
      </c>
      <c r="S13" s="2">
        <v>8</v>
      </c>
      <c r="T13" s="2">
        <v>6</v>
      </c>
      <c r="U13" s="2">
        <v>3</v>
      </c>
      <c r="V13" s="2">
        <v>2</v>
      </c>
      <c r="W13" s="2">
        <v>6</v>
      </c>
    </row>
    <row r="14" spans="1:23" x14ac:dyDescent="0.2">
      <c r="A14" s="58">
        <v>22</v>
      </c>
      <c r="B14" s="3">
        <v>3</v>
      </c>
      <c r="C14" s="3">
        <v>1</v>
      </c>
      <c r="D14" s="3">
        <v>7</v>
      </c>
      <c r="E14" s="3">
        <v>1</v>
      </c>
      <c r="F14" s="2">
        <v>3</v>
      </c>
      <c r="G14" s="2">
        <v>3</v>
      </c>
      <c r="H14" s="2">
        <v>9</v>
      </c>
      <c r="I14" s="2">
        <v>3</v>
      </c>
      <c r="J14" s="2">
        <v>9</v>
      </c>
      <c r="K14" s="2">
        <v>6</v>
      </c>
      <c r="L14" s="2">
        <v>9</v>
      </c>
      <c r="M14" s="2">
        <v>9</v>
      </c>
      <c r="N14" s="2">
        <v>9</v>
      </c>
      <c r="O14" s="2">
        <v>9</v>
      </c>
      <c r="P14" s="2">
        <v>9</v>
      </c>
      <c r="Q14" s="2">
        <v>4</v>
      </c>
      <c r="R14" s="2">
        <v>5</v>
      </c>
      <c r="S14" s="2">
        <v>6</v>
      </c>
      <c r="T14" s="2">
        <v>5</v>
      </c>
      <c r="U14" s="2">
        <v>7</v>
      </c>
      <c r="V14" s="2">
        <v>5</v>
      </c>
      <c r="W14" s="2">
        <v>3</v>
      </c>
    </row>
    <row r="15" spans="1:23" x14ac:dyDescent="0.2">
      <c r="A15" s="58">
        <v>23</v>
      </c>
      <c r="B15" s="3">
        <v>1</v>
      </c>
      <c r="C15" s="3">
        <v>6</v>
      </c>
      <c r="D15" s="3">
        <v>2</v>
      </c>
      <c r="E15" s="3">
        <v>3</v>
      </c>
      <c r="F15" s="2">
        <v>9</v>
      </c>
      <c r="G15" s="2">
        <v>6</v>
      </c>
      <c r="H15" s="2">
        <v>9</v>
      </c>
      <c r="I15" s="2">
        <v>6</v>
      </c>
      <c r="J15" s="2">
        <v>8</v>
      </c>
      <c r="K15" s="2">
        <v>7</v>
      </c>
      <c r="L15" s="2">
        <v>9</v>
      </c>
      <c r="M15" s="2">
        <v>6</v>
      </c>
      <c r="N15" s="2">
        <v>8</v>
      </c>
      <c r="O15" s="2">
        <v>8</v>
      </c>
      <c r="P15" s="2">
        <v>9</v>
      </c>
      <c r="Q15" s="2">
        <v>6</v>
      </c>
      <c r="R15" s="2">
        <v>8</v>
      </c>
      <c r="S15" s="2">
        <v>7</v>
      </c>
      <c r="T15" s="2">
        <v>6</v>
      </c>
      <c r="U15" s="2">
        <v>3</v>
      </c>
      <c r="V15" s="2">
        <v>3</v>
      </c>
      <c r="W15" s="2">
        <v>5</v>
      </c>
    </row>
    <row r="16" spans="1:23" s="3" customFormat="1" x14ac:dyDescent="0.2">
      <c r="A16" s="58">
        <v>24</v>
      </c>
      <c r="B16" s="3">
        <v>1</v>
      </c>
      <c r="C16" s="3">
        <v>5</v>
      </c>
      <c r="D16" s="3">
        <v>9</v>
      </c>
      <c r="E16" s="3">
        <v>8</v>
      </c>
      <c r="F16" s="3">
        <v>9</v>
      </c>
      <c r="G16" s="3">
        <v>9</v>
      </c>
      <c r="H16" s="3">
        <v>6</v>
      </c>
      <c r="I16" s="3">
        <v>5</v>
      </c>
      <c r="J16" s="3">
        <v>6</v>
      </c>
      <c r="K16" s="3">
        <v>6</v>
      </c>
      <c r="L16" s="3">
        <v>9</v>
      </c>
      <c r="M16" s="3">
        <v>9</v>
      </c>
      <c r="N16" s="3">
        <v>9</v>
      </c>
      <c r="O16" s="3">
        <v>9</v>
      </c>
      <c r="P16" s="3">
        <v>9</v>
      </c>
      <c r="Q16" s="3">
        <v>3</v>
      </c>
      <c r="R16" s="3">
        <v>6</v>
      </c>
      <c r="S16" s="3">
        <v>9</v>
      </c>
      <c r="T16" s="3">
        <v>2</v>
      </c>
      <c r="U16" s="3">
        <v>2</v>
      </c>
      <c r="V16" s="3">
        <v>2</v>
      </c>
      <c r="W16" s="3">
        <v>3</v>
      </c>
    </row>
    <row r="17" spans="1:23" x14ac:dyDescent="0.2">
      <c r="A17" s="58">
        <v>25</v>
      </c>
      <c r="B17" s="3">
        <v>9</v>
      </c>
      <c r="C17" s="3">
        <v>6</v>
      </c>
      <c r="D17" s="3">
        <v>8</v>
      </c>
      <c r="E17" s="3">
        <v>3</v>
      </c>
      <c r="F17" s="2">
        <v>6</v>
      </c>
      <c r="G17" s="2">
        <v>3</v>
      </c>
      <c r="H17" s="2">
        <v>8</v>
      </c>
      <c r="I17" s="2">
        <v>6</v>
      </c>
      <c r="J17" s="2">
        <v>9</v>
      </c>
      <c r="K17" s="2">
        <v>3</v>
      </c>
      <c r="L17" s="2">
        <v>6</v>
      </c>
      <c r="M17" s="2">
        <v>7</v>
      </c>
      <c r="N17" s="2">
        <v>5</v>
      </c>
      <c r="O17" s="2">
        <v>9</v>
      </c>
      <c r="P17" s="2">
        <v>9</v>
      </c>
      <c r="Q17" s="2">
        <v>3</v>
      </c>
      <c r="R17" s="2">
        <v>8</v>
      </c>
      <c r="S17" s="2">
        <v>8</v>
      </c>
      <c r="T17" s="2">
        <v>3</v>
      </c>
      <c r="U17" s="2">
        <v>6</v>
      </c>
      <c r="V17" s="2">
        <v>3</v>
      </c>
      <c r="W17" s="2">
        <v>3</v>
      </c>
    </row>
    <row r="18" spans="1:23" x14ac:dyDescent="0.2">
      <c r="A18" s="58">
        <v>26</v>
      </c>
      <c r="B18" s="3">
        <v>8</v>
      </c>
      <c r="C18" s="3">
        <v>7</v>
      </c>
      <c r="D18" s="3">
        <v>8</v>
      </c>
      <c r="E18" s="3">
        <v>6</v>
      </c>
      <c r="F18" s="2">
        <v>8</v>
      </c>
      <c r="G18" s="2">
        <v>6</v>
      </c>
      <c r="H18" s="2">
        <v>8</v>
      </c>
      <c r="I18" s="2">
        <v>5</v>
      </c>
      <c r="J18" s="2">
        <v>8</v>
      </c>
      <c r="K18" s="2">
        <v>8</v>
      </c>
      <c r="L18" s="2">
        <v>9</v>
      </c>
      <c r="M18" s="2">
        <v>3</v>
      </c>
      <c r="N18" s="2">
        <v>3</v>
      </c>
      <c r="O18" s="2">
        <v>4</v>
      </c>
      <c r="P18" s="2">
        <v>9</v>
      </c>
      <c r="Q18" s="2">
        <v>3</v>
      </c>
      <c r="R18" s="2">
        <v>9</v>
      </c>
      <c r="S18" s="2">
        <v>9</v>
      </c>
      <c r="T18" s="2">
        <v>3</v>
      </c>
      <c r="U18" s="2">
        <v>3</v>
      </c>
      <c r="V18" s="2">
        <v>3</v>
      </c>
      <c r="W18" s="2">
        <v>2</v>
      </c>
    </row>
    <row r="19" spans="1:23" x14ac:dyDescent="0.2">
      <c r="A19" s="58">
        <v>27</v>
      </c>
      <c r="B19" s="3">
        <v>3</v>
      </c>
      <c r="C19" s="3">
        <v>3</v>
      </c>
      <c r="D19" s="3">
        <v>2</v>
      </c>
      <c r="E19" s="3">
        <v>2</v>
      </c>
      <c r="F19" s="2">
        <v>8</v>
      </c>
      <c r="G19" s="2">
        <v>5</v>
      </c>
      <c r="H19" s="2">
        <v>9</v>
      </c>
      <c r="I19" s="2">
        <v>3</v>
      </c>
      <c r="J19" s="2">
        <v>8</v>
      </c>
      <c r="K19" s="2">
        <v>7</v>
      </c>
      <c r="L19" s="2">
        <v>9</v>
      </c>
      <c r="M19" s="2">
        <v>5</v>
      </c>
      <c r="N19" s="2">
        <v>8</v>
      </c>
      <c r="O19" s="2">
        <v>8</v>
      </c>
      <c r="P19" s="2">
        <v>6</v>
      </c>
      <c r="Q19" s="2">
        <v>2</v>
      </c>
      <c r="R19" s="2">
        <v>6</v>
      </c>
      <c r="S19" s="2">
        <v>8</v>
      </c>
      <c r="T19" s="2">
        <v>1</v>
      </c>
      <c r="U19" s="2">
        <v>2</v>
      </c>
      <c r="V19" s="2">
        <v>2</v>
      </c>
      <c r="W19" s="2">
        <v>5</v>
      </c>
    </row>
    <row r="20" spans="1:23" x14ac:dyDescent="0.2">
      <c r="A20" s="58">
        <v>30</v>
      </c>
      <c r="B20" s="3">
        <v>1</v>
      </c>
      <c r="C20" s="3">
        <v>2</v>
      </c>
      <c r="D20" s="3">
        <v>4</v>
      </c>
      <c r="E20" s="3">
        <v>1</v>
      </c>
      <c r="F20" s="2">
        <v>9</v>
      </c>
      <c r="G20" s="2">
        <v>7</v>
      </c>
      <c r="H20" s="2">
        <v>9</v>
      </c>
      <c r="I20" s="2">
        <v>4</v>
      </c>
      <c r="J20" s="2">
        <v>6</v>
      </c>
      <c r="K20" s="2">
        <v>8</v>
      </c>
      <c r="L20" s="2">
        <v>9</v>
      </c>
      <c r="M20" s="2">
        <v>7</v>
      </c>
      <c r="N20" s="2">
        <v>7</v>
      </c>
      <c r="O20" s="2">
        <v>9</v>
      </c>
      <c r="P20" s="2">
        <v>7</v>
      </c>
      <c r="Q20" s="2">
        <v>3</v>
      </c>
      <c r="R20" s="2">
        <v>8</v>
      </c>
      <c r="S20" s="2">
        <v>6</v>
      </c>
      <c r="T20" s="2">
        <v>4</v>
      </c>
      <c r="U20" s="2">
        <v>4</v>
      </c>
      <c r="V20" s="2">
        <v>1</v>
      </c>
      <c r="W20" s="2">
        <v>3</v>
      </c>
    </row>
    <row r="21" spans="1:23" x14ac:dyDescent="0.2">
      <c r="A21" s="58">
        <v>31</v>
      </c>
      <c r="B21" s="3">
        <v>3</v>
      </c>
      <c r="C21" s="3">
        <v>3</v>
      </c>
      <c r="D21" s="3">
        <v>6</v>
      </c>
      <c r="E21" s="3">
        <v>3</v>
      </c>
      <c r="F21" s="2">
        <v>9</v>
      </c>
      <c r="G21" s="2">
        <v>6</v>
      </c>
      <c r="H21" s="2">
        <v>9</v>
      </c>
      <c r="I21" s="2">
        <v>6</v>
      </c>
      <c r="J21" s="2">
        <v>9</v>
      </c>
      <c r="K21" s="2">
        <v>9</v>
      </c>
      <c r="L21" s="2">
        <v>9</v>
      </c>
      <c r="M21" s="2">
        <v>9</v>
      </c>
      <c r="N21" s="2">
        <v>9</v>
      </c>
      <c r="O21" s="2">
        <v>9</v>
      </c>
      <c r="P21" s="2">
        <v>9</v>
      </c>
      <c r="Q21" s="2">
        <v>3</v>
      </c>
      <c r="R21" s="2">
        <v>9</v>
      </c>
      <c r="S21" s="2">
        <v>6</v>
      </c>
      <c r="T21" s="2">
        <v>3</v>
      </c>
      <c r="U21" s="2">
        <v>3</v>
      </c>
      <c r="V21" s="2">
        <v>3</v>
      </c>
      <c r="W21" s="2">
        <v>6</v>
      </c>
    </row>
    <row r="22" spans="1:23" x14ac:dyDescent="0.2">
      <c r="A22" s="58">
        <v>32</v>
      </c>
      <c r="B22" s="3">
        <v>8</v>
      </c>
      <c r="C22" s="3">
        <v>6</v>
      </c>
      <c r="D22" s="3">
        <v>6</v>
      </c>
      <c r="E22" s="3">
        <v>3</v>
      </c>
      <c r="F22" s="2">
        <v>9</v>
      </c>
      <c r="G22" s="2">
        <v>3</v>
      </c>
      <c r="H22" s="2">
        <v>6</v>
      </c>
      <c r="I22" s="2">
        <v>3</v>
      </c>
      <c r="J22" s="2">
        <v>9</v>
      </c>
      <c r="K22" s="2">
        <v>9</v>
      </c>
      <c r="L22" s="2">
        <v>6</v>
      </c>
      <c r="M22" s="2">
        <v>9</v>
      </c>
      <c r="N22" s="2">
        <v>9</v>
      </c>
      <c r="O22" s="2">
        <v>9</v>
      </c>
      <c r="P22" s="2">
        <v>9</v>
      </c>
      <c r="Q22" s="2">
        <v>6</v>
      </c>
      <c r="R22" s="2">
        <v>9</v>
      </c>
      <c r="S22" s="2">
        <v>9</v>
      </c>
      <c r="T22" s="2">
        <v>3</v>
      </c>
      <c r="U22" s="2">
        <v>6</v>
      </c>
      <c r="V22" s="2">
        <v>3</v>
      </c>
      <c r="W22" s="2">
        <v>3</v>
      </c>
    </row>
    <row r="23" spans="1:23" x14ac:dyDescent="0.2">
      <c r="A23" s="58">
        <v>33</v>
      </c>
      <c r="B23" s="3">
        <v>1</v>
      </c>
      <c r="C23" s="3">
        <v>1</v>
      </c>
      <c r="D23" s="3">
        <v>4</v>
      </c>
      <c r="E23" s="3">
        <v>1</v>
      </c>
      <c r="F23" s="2">
        <v>5</v>
      </c>
      <c r="G23" s="2">
        <v>2</v>
      </c>
      <c r="H23" s="2">
        <v>5</v>
      </c>
      <c r="I23" s="2">
        <v>3</v>
      </c>
      <c r="J23" s="2">
        <v>7</v>
      </c>
      <c r="K23" s="2">
        <v>8</v>
      </c>
      <c r="L23" s="2">
        <v>8</v>
      </c>
      <c r="M23" s="2">
        <v>9</v>
      </c>
      <c r="N23" s="2">
        <v>9</v>
      </c>
      <c r="O23" s="2">
        <v>9</v>
      </c>
      <c r="P23" s="2">
        <v>6</v>
      </c>
      <c r="Q23" s="2">
        <v>4</v>
      </c>
      <c r="R23" s="2">
        <v>8</v>
      </c>
      <c r="S23" s="2">
        <v>9</v>
      </c>
      <c r="T23" s="2">
        <v>3</v>
      </c>
      <c r="U23" s="2">
        <v>1</v>
      </c>
      <c r="V23" s="2">
        <v>1</v>
      </c>
      <c r="W23" s="2">
        <v>4</v>
      </c>
    </row>
    <row r="24" spans="1:23" x14ac:dyDescent="0.2">
      <c r="A24" s="58">
        <v>35</v>
      </c>
      <c r="B24" s="3">
        <v>6</v>
      </c>
      <c r="C24" s="3">
        <v>3</v>
      </c>
      <c r="D24" s="3">
        <v>9</v>
      </c>
      <c r="E24" s="3">
        <v>9</v>
      </c>
      <c r="F24" s="2">
        <v>8</v>
      </c>
      <c r="G24" s="2">
        <v>3</v>
      </c>
      <c r="H24" s="2">
        <v>9</v>
      </c>
      <c r="I24" s="2">
        <v>6</v>
      </c>
      <c r="J24" s="2">
        <v>9</v>
      </c>
      <c r="K24" s="2">
        <v>7</v>
      </c>
      <c r="L24" s="2">
        <v>9</v>
      </c>
      <c r="M24" s="2">
        <v>6</v>
      </c>
      <c r="N24" s="2">
        <v>6</v>
      </c>
      <c r="O24" s="2">
        <v>9</v>
      </c>
      <c r="P24" s="2">
        <v>6</v>
      </c>
      <c r="Q24" s="2">
        <v>3</v>
      </c>
      <c r="R24" s="2">
        <v>9</v>
      </c>
      <c r="S24" s="2">
        <v>3</v>
      </c>
      <c r="T24" s="2">
        <v>3</v>
      </c>
      <c r="U24" s="2">
        <v>6</v>
      </c>
      <c r="V24" s="2">
        <v>6</v>
      </c>
      <c r="W24" s="2">
        <v>3</v>
      </c>
    </row>
    <row r="25" spans="1:23" x14ac:dyDescent="0.2">
      <c r="A25" s="58">
        <v>37</v>
      </c>
      <c r="B25" s="3">
        <v>3</v>
      </c>
      <c r="C25" s="3">
        <v>3</v>
      </c>
      <c r="D25" s="3">
        <v>9</v>
      </c>
      <c r="E25" s="3">
        <v>6</v>
      </c>
      <c r="F25" s="2">
        <v>9</v>
      </c>
      <c r="G25" s="2">
        <v>9</v>
      </c>
      <c r="H25" s="2">
        <v>9</v>
      </c>
      <c r="I25" s="2">
        <v>6</v>
      </c>
      <c r="J25" s="2">
        <v>9</v>
      </c>
      <c r="K25" s="2">
        <v>6</v>
      </c>
      <c r="L25" s="2">
        <v>9</v>
      </c>
      <c r="M25" s="2">
        <v>6</v>
      </c>
      <c r="N25" s="2">
        <v>9</v>
      </c>
      <c r="O25" s="2">
        <v>9</v>
      </c>
      <c r="P25" s="2">
        <v>6</v>
      </c>
      <c r="Q25" s="2">
        <v>3</v>
      </c>
      <c r="R25" s="2">
        <v>9</v>
      </c>
      <c r="S25" s="2">
        <v>9</v>
      </c>
      <c r="T25" s="2">
        <v>6</v>
      </c>
      <c r="U25" s="2">
        <v>3</v>
      </c>
      <c r="V25" s="2">
        <v>3</v>
      </c>
      <c r="W25" s="2">
        <v>3</v>
      </c>
    </row>
    <row r="26" spans="1:23" x14ac:dyDescent="0.2">
      <c r="A26" s="58">
        <v>38</v>
      </c>
      <c r="B26" s="3">
        <v>2</v>
      </c>
      <c r="C26" s="3">
        <v>2</v>
      </c>
      <c r="D26" s="3">
        <v>6</v>
      </c>
      <c r="E26" s="3">
        <v>7</v>
      </c>
      <c r="F26" s="2">
        <v>9</v>
      </c>
      <c r="G26" s="2">
        <v>6</v>
      </c>
      <c r="H26" s="2">
        <v>9</v>
      </c>
      <c r="I26" s="2">
        <v>6</v>
      </c>
      <c r="J26" s="2">
        <v>9</v>
      </c>
      <c r="K26" s="2">
        <v>6</v>
      </c>
      <c r="L26" s="2">
        <v>9</v>
      </c>
      <c r="M26" s="2">
        <v>3</v>
      </c>
      <c r="N26" s="2">
        <v>7</v>
      </c>
      <c r="O26" s="2">
        <v>9</v>
      </c>
      <c r="P26" s="2">
        <v>8</v>
      </c>
      <c r="Q26" s="2">
        <v>3</v>
      </c>
      <c r="R26" s="2">
        <v>8</v>
      </c>
      <c r="S26" s="2">
        <v>9</v>
      </c>
      <c r="T26" s="2">
        <v>6</v>
      </c>
      <c r="U26" s="2">
        <v>3</v>
      </c>
      <c r="V26" s="2">
        <v>3</v>
      </c>
      <c r="W26" s="2">
        <v>6</v>
      </c>
    </row>
    <row r="27" spans="1:23" x14ac:dyDescent="0.2">
      <c r="A27" s="58">
        <v>40</v>
      </c>
      <c r="B27" s="3">
        <v>8</v>
      </c>
      <c r="C27" s="3">
        <v>7</v>
      </c>
      <c r="D27" s="3">
        <v>8</v>
      </c>
      <c r="E27" s="3">
        <v>9</v>
      </c>
      <c r="F27" s="2">
        <v>8</v>
      </c>
      <c r="G27" s="2">
        <v>6</v>
      </c>
      <c r="H27" s="2">
        <v>9</v>
      </c>
      <c r="I27" s="2">
        <v>6</v>
      </c>
      <c r="J27" s="2">
        <v>7</v>
      </c>
      <c r="K27" s="2">
        <v>3</v>
      </c>
      <c r="L27" s="2">
        <v>8</v>
      </c>
      <c r="M27" s="2">
        <v>3</v>
      </c>
      <c r="N27" s="2">
        <v>3</v>
      </c>
      <c r="O27" s="2">
        <v>6</v>
      </c>
      <c r="P27" s="2">
        <v>7</v>
      </c>
      <c r="Q27" s="2">
        <v>3</v>
      </c>
      <c r="R27" s="2">
        <v>3</v>
      </c>
      <c r="S27" s="2">
        <v>5</v>
      </c>
      <c r="T27" s="2">
        <v>3</v>
      </c>
      <c r="U27" s="2">
        <v>6</v>
      </c>
      <c r="V27" s="2">
        <v>6</v>
      </c>
      <c r="W27" s="2">
        <v>5</v>
      </c>
    </row>
    <row r="28" spans="1:23" x14ac:dyDescent="0.2">
      <c r="A28" s="58">
        <v>41</v>
      </c>
      <c r="B28" s="3">
        <v>3</v>
      </c>
      <c r="C28" s="3">
        <v>4</v>
      </c>
      <c r="D28" s="3">
        <v>8</v>
      </c>
      <c r="E28" s="3">
        <v>1</v>
      </c>
      <c r="F28" s="2">
        <v>6</v>
      </c>
      <c r="G28" s="2">
        <v>3</v>
      </c>
      <c r="H28" s="2">
        <v>9</v>
      </c>
      <c r="I28" s="2">
        <v>3</v>
      </c>
      <c r="J28" s="2">
        <v>9</v>
      </c>
      <c r="K28" s="2">
        <v>7</v>
      </c>
      <c r="L28" s="2">
        <v>9</v>
      </c>
      <c r="M28" s="2">
        <v>6</v>
      </c>
      <c r="N28" s="2">
        <v>8</v>
      </c>
      <c r="O28" s="2">
        <v>9</v>
      </c>
      <c r="P28" s="2">
        <v>8</v>
      </c>
      <c r="Q28" s="2">
        <v>3</v>
      </c>
      <c r="R28" s="2">
        <v>8</v>
      </c>
      <c r="S28" s="2">
        <v>8</v>
      </c>
      <c r="T28" s="2">
        <v>3</v>
      </c>
      <c r="U28" s="2">
        <v>5</v>
      </c>
      <c r="V28" s="2">
        <v>2</v>
      </c>
      <c r="W28" s="2">
        <v>5</v>
      </c>
    </row>
    <row r="29" spans="1:23" x14ac:dyDescent="0.2">
      <c r="A29" s="58">
        <v>42</v>
      </c>
      <c r="B29" s="3">
        <v>8</v>
      </c>
      <c r="C29" s="3">
        <v>3</v>
      </c>
      <c r="D29" s="3">
        <v>9</v>
      </c>
      <c r="E29" s="3">
        <v>7</v>
      </c>
      <c r="F29" s="2">
        <v>9</v>
      </c>
      <c r="G29" s="2">
        <v>9</v>
      </c>
      <c r="H29" s="2">
        <v>9</v>
      </c>
      <c r="I29" s="2">
        <v>3</v>
      </c>
      <c r="J29" s="2">
        <v>9</v>
      </c>
      <c r="K29" s="2">
        <v>3</v>
      </c>
      <c r="L29" s="2">
        <v>9</v>
      </c>
      <c r="M29" s="2">
        <v>9</v>
      </c>
      <c r="N29" s="2">
        <v>9</v>
      </c>
      <c r="O29" s="2">
        <v>3</v>
      </c>
      <c r="P29" s="2">
        <v>3</v>
      </c>
      <c r="Q29" s="2">
        <v>3</v>
      </c>
      <c r="R29" s="2">
        <v>3</v>
      </c>
      <c r="S29" s="2">
        <v>3</v>
      </c>
      <c r="T29" s="2">
        <v>3</v>
      </c>
      <c r="U29" s="2">
        <v>3</v>
      </c>
      <c r="V29" s="2">
        <v>3</v>
      </c>
      <c r="W29" s="2">
        <v>3</v>
      </c>
    </row>
    <row r="30" spans="1:23" x14ac:dyDescent="0.2">
      <c r="A30" s="58">
        <v>43</v>
      </c>
      <c r="B30" s="3">
        <v>6</v>
      </c>
      <c r="C30" s="3">
        <v>6</v>
      </c>
      <c r="D30" s="3">
        <v>3</v>
      </c>
      <c r="E30" s="3">
        <v>3</v>
      </c>
      <c r="F30" s="2">
        <v>9</v>
      </c>
      <c r="G30" s="2">
        <v>6</v>
      </c>
      <c r="H30" s="2">
        <v>9</v>
      </c>
      <c r="I30" s="2">
        <v>6</v>
      </c>
      <c r="J30" s="2">
        <v>8</v>
      </c>
      <c r="K30" s="2">
        <v>9</v>
      </c>
      <c r="L30" s="2">
        <v>9</v>
      </c>
      <c r="M30" s="2">
        <v>7</v>
      </c>
      <c r="N30" s="2">
        <v>6</v>
      </c>
      <c r="O30" s="2">
        <v>9</v>
      </c>
      <c r="P30" s="2">
        <v>9</v>
      </c>
      <c r="Q30" s="2">
        <v>3</v>
      </c>
      <c r="R30" s="2">
        <v>8</v>
      </c>
      <c r="S30" s="2">
        <v>8</v>
      </c>
      <c r="T30" s="2">
        <v>3</v>
      </c>
      <c r="U30" s="2">
        <v>6</v>
      </c>
      <c r="V30" s="2">
        <v>3</v>
      </c>
      <c r="W30" s="2">
        <v>3</v>
      </c>
    </row>
    <row r="31" spans="1:23" x14ac:dyDescent="0.2">
      <c r="A31" s="58">
        <v>44</v>
      </c>
      <c r="B31" s="3">
        <v>3</v>
      </c>
      <c r="C31" s="3">
        <v>6</v>
      </c>
      <c r="D31" s="3">
        <v>9</v>
      </c>
      <c r="E31" s="3">
        <v>3</v>
      </c>
      <c r="F31" s="2">
        <v>9</v>
      </c>
      <c r="G31" s="2">
        <v>3</v>
      </c>
      <c r="H31" s="2">
        <v>9</v>
      </c>
      <c r="I31" s="2">
        <v>6</v>
      </c>
      <c r="J31" s="2">
        <v>6</v>
      </c>
      <c r="K31" s="2">
        <v>9</v>
      </c>
      <c r="L31" s="2">
        <v>9</v>
      </c>
      <c r="M31" s="2">
        <v>9</v>
      </c>
      <c r="N31" s="2">
        <v>9</v>
      </c>
      <c r="O31" s="2">
        <v>6</v>
      </c>
      <c r="P31" s="2">
        <v>9</v>
      </c>
      <c r="Q31" s="2">
        <v>6</v>
      </c>
      <c r="R31" s="2">
        <v>9</v>
      </c>
      <c r="S31" s="2">
        <v>9</v>
      </c>
      <c r="T31" s="2">
        <v>3</v>
      </c>
      <c r="U31" s="2">
        <v>6</v>
      </c>
      <c r="V31" s="2">
        <v>3</v>
      </c>
      <c r="W31" s="2">
        <v>3</v>
      </c>
    </row>
    <row r="32" spans="1:23" x14ac:dyDescent="0.2">
      <c r="A32" s="58">
        <v>45</v>
      </c>
      <c r="B32" s="3">
        <v>9</v>
      </c>
      <c r="C32" s="3">
        <v>6</v>
      </c>
      <c r="D32" s="3">
        <v>3</v>
      </c>
      <c r="E32" s="3">
        <v>3</v>
      </c>
      <c r="F32" s="2">
        <v>9</v>
      </c>
      <c r="G32" s="2">
        <v>7</v>
      </c>
      <c r="H32" s="2">
        <v>9</v>
      </c>
      <c r="I32" s="2">
        <v>3</v>
      </c>
      <c r="J32" s="2">
        <v>9</v>
      </c>
      <c r="K32" s="2">
        <v>6</v>
      </c>
      <c r="L32" s="2">
        <v>9</v>
      </c>
      <c r="M32" s="2">
        <v>6</v>
      </c>
      <c r="N32" s="2">
        <v>6</v>
      </c>
      <c r="O32" s="2">
        <v>9</v>
      </c>
      <c r="P32" s="2">
        <v>9</v>
      </c>
      <c r="Q32" s="2">
        <v>3</v>
      </c>
      <c r="R32" s="2">
        <v>7</v>
      </c>
      <c r="S32" s="2">
        <v>9</v>
      </c>
      <c r="T32" s="2">
        <v>3</v>
      </c>
      <c r="U32" s="2">
        <v>5</v>
      </c>
      <c r="V32" s="2">
        <v>3</v>
      </c>
      <c r="W32" s="2">
        <v>6</v>
      </c>
    </row>
    <row r="33" spans="1:23" x14ac:dyDescent="0.2">
      <c r="A33" s="58">
        <v>46</v>
      </c>
      <c r="B33" s="3">
        <v>3</v>
      </c>
      <c r="C33" s="3">
        <v>6</v>
      </c>
      <c r="D33" s="3">
        <v>6</v>
      </c>
      <c r="E33" s="3">
        <v>3</v>
      </c>
      <c r="F33" s="2">
        <v>9</v>
      </c>
      <c r="G33" s="2">
        <v>6</v>
      </c>
      <c r="H33" s="2">
        <v>9</v>
      </c>
      <c r="I33" s="2">
        <v>4</v>
      </c>
      <c r="J33" s="2">
        <v>9</v>
      </c>
      <c r="K33" s="2">
        <v>9</v>
      </c>
      <c r="L33" s="2">
        <v>9</v>
      </c>
      <c r="M33" s="2">
        <v>9</v>
      </c>
      <c r="N33" s="2">
        <v>9</v>
      </c>
      <c r="O33" s="2">
        <v>9</v>
      </c>
      <c r="P33" s="2">
        <v>8</v>
      </c>
      <c r="Q33" s="2">
        <v>3</v>
      </c>
      <c r="R33" s="2">
        <v>6</v>
      </c>
      <c r="S33" s="2">
        <v>7</v>
      </c>
      <c r="T33" s="2">
        <v>3</v>
      </c>
      <c r="U33" s="2">
        <v>4</v>
      </c>
      <c r="V33" s="2">
        <v>2</v>
      </c>
      <c r="W33" s="2">
        <v>3</v>
      </c>
    </row>
    <row r="34" spans="1:23" x14ac:dyDescent="0.2">
      <c r="A34" s="58">
        <v>47</v>
      </c>
      <c r="B34" s="3">
        <v>6</v>
      </c>
      <c r="C34" s="3">
        <v>3</v>
      </c>
      <c r="D34" s="3">
        <v>6</v>
      </c>
      <c r="E34" s="3">
        <v>3</v>
      </c>
      <c r="F34" s="2">
        <v>9</v>
      </c>
      <c r="G34" s="2">
        <v>6</v>
      </c>
      <c r="H34" s="2">
        <v>9</v>
      </c>
      <c r="I34" s="2">
        <v>3</v>
      </c>
      <c r="J34" s="2">
        <v>9</v>
      </c>
      <c r="K34" s="2">
        <v>6</v>
      </c>
      <c r="L34" s="2">
        <v>9</v>
      </c>
      <c r="M34" s="2">
        <v>9</v>
      </c>
      <c r="N34" s="2">
        <v>9</v>
      </c>
      <c r="O34" s="2">
        <v>9</v>
      </c>
      <c r="P34" s="2">
        <v>9</v>
      </c>
      <c r="Q34" s="2">
        <v>3</v>
      </c>
      <c r="R34" s="2">
        <v>9</v>
      </c>
      <c r="S34" s="2">
        <v>9</v>
      </c>
      <c r="T34" s="2">
        <v>6</v>
      </c>
      <c r="U34" s="2">
        <v>6</v>
      </c>
      <c r="V34" s="2">
        <v>3</v>
      </c>
      <c r="W34" s="2">
        <v>3</v>
      </c>
    </row>
    <row r="35" spans="1:23" s="3" customFormat="1" x14ac:dyDescent="0.2">
      <c r="A35" s="58">
        <v>48</v>
      </c>
      <c r="B35" s="3">
        <v>6</v>
      </c>
      <c r="C35" s="3">
        <v>3</v>
      </c>
      <c r="D35" s="3">
        <v>6</v>
      </c>
      <c r="E35" s="3">
        <v>6</v>
      </c>
      <c r="F35" s="3">
        <v>9</v>
      </c>
      <c r="G35" s="3">
        <v>3</v>
      </c>
      <c r="H35" s="3">
        <v>9</v>
      </c>
      <c r="I35" s="3">
        <v>3</v>
      </c>
      <c r="J35" s="3">
        <v>9</v>
      </c>
      <c r="K35" s="3">
        <v>9</v>
      </c>
      <c r="L35" s="3">
        <v>9</v>
      </c>
      <c r="M35" s="3">
        <v>9</v>
      </c>
      <c r="N35" s="3">
        <v>9</v>
      </c>
      <c r="O35" s="3">
        <v>9</v>
      </c>
      <c r="P35" s="3">
        <v>6</v>
      </c>
      <c r="Q35" s="3">
        <v>6</v>
      </c>
      <c r="R35" s="3">
        <v>9</v>
      </c>
      <c r="S35" s="3">
        <v>9</v>
      </c>
      <c r="T35" s="3">
        <v>6</v>
      </c>
      <c r="U35" s="3">
        <v>3</v>
      </c>
      <c r="V35" s="3">
        <v>3</v>
      </c>
      <c r="W35" s="3">
        <v>3</v>
      </c>
    </row>
    <row r="36" spans="1:23" x14ac:dyDescent="0.2">
      <c r="A36" s="58">
        <v>49</v>
      </c>
      <c r="B36" s="3">
        <v>3</v>
      </c>
      <c r="C36" s="3">
        <v>3</v>
      </c>
      <c r="D36" s="3">
        <v>4</v>
      </c>
      <c r="E36" s="3">
        <v>3</v>
      </c>
      <c r="F36" s="2">
        <v>6</v>
      </c>
      <c r="G36" s="2">
        <v>3</v>
      </c>
      <c r="H36" s="2">
        <v>9</v>
      </c>
      <c r="I36" s="2">
        <v>3</v>
      </c>
      <c r="J36" s="2">
        <v>8</v>
      </c>
      <c r="K36" s="2">
        <v>8</v>
      </c>
      <c r="L36" s="2">
        <v>9</v>
      </c>
      <c r="M36" s="2">
        <v>9</v>
      </c>
      <c r="N36" s="2">
        <v>9</v>
      </c>
      <c r="O36" s="2">
        <v>9</v>
      </c>
      <c r="P36" s="2">
        <v>7</v>
      </c>
      <c r="Q36" s="2">
        <v>3</v>
      </c>
      <c r="R36" s="2">
        <v>8</v>
      </c>
      <c r="S36" s="2">
        <v>8</v>
      </c>
      <c r="T36" s="2">
        <v>5</v>
      </c>
      <c r="U36" s="2">
        <v>3</v>
      </c>
      <c r="V36" s="2">
        <v>3</v>
      </c>
      <c r="W36" s="2">
        <v>5</v>
      </c>
    </row>
    <row r="37" spans="1:23" s="3" customFormat="1" x14ac:dyDescent="0.2">
      <c r="A37" s="58">
        <v>50</v>
      </c>
      <c r="B37" s="3">
        <v>3</v>
      </c>
      <c r="C37" s="3">
        <v>6</v>
      </c>
      <c r="D37" s="3">
        <v>8</v>
      </c>
      <c r="E37" s="3">
        <v>6</v>
      </c>
      <c r="F37" s="3">
        <v>9</v>
      </c>
      <c r="G37" s="3">
        <v>3</v>
      </c>
      <c r="H37" s="3">
        <v>9</v>
      </c>
      <c r="I37" s="3">
        <v>6</v>
      </c>
      <c r="J37" s="3">
        <v>9</v>
      </c>
      <c r="K37" s="3">
        <v>6</v>
      </c>
      <c r="L37" s="3">
        <v>9</v>
      </c>
      <c r="M37" s="3">
        <v>9</v>
      </c>
      <c r="N37" s="3">
        <v>9</v>
      </c>
      <c r="O37" s="3">
        <v>9</v>
      </c>
      <c r="P37" s="3">
        <v>9</v>
      </c>
      <c r="Q37" s="3">
        <v>3</v>
      </c>
      <c r="R37" s="3">
        <v>3</v>
      </c>
      <c r="S37" s="3">
        <v>9</v>
      </c>
      <c r="T37" s="3">
        <v>3</v>
      </c>
      <c r="U37" s="3">
        <v>6</v>
      </c>
      <c r="V37" s="3">
        <v>3</v>
      </c>
      <c r="W37" s="3">
        <v>6</v>
      </c>
    </row>
    <row r="38" spans="1:23" x14ac:dyDescent="0.2">
      <c r="A38" s="58">
        <v>52</v>
      </c>
      <c r="B38" s="3">
        <v>6</v>
      </c>
      <c r="C38" s="3">
        <v>3</v>
      </c>
      <c r="D38" s="3">
        <v>9</v>
      </c>
      <c r="E38" s="3">
        <v>3</v>
      </c>
      <c r="F38" s="2">
        <v>9</v>
      </c>
      <c r="G38" s="2">
        <v>3</v>
      </c>
      <c r="H38" s="2">
        <v>9</v>
      </c>
      <c r="I38" s="2">
        <v>6</v>
      </c>
      <c r="J38" s="2">
        <v>9</v>
      </c>
      <c r="K38" s="2">
        <v>9</v>
      </c>
      <c r="L38" s="2">
        <v>9</v>
      </c>
      <c r="M38" s="2">
        <v>9</v>
      </c>
      <c r="N38" s="2">
        <v>9</v>
      </c>
      <c r="O38" s="2">
        <v>6</v>
      </c>
      <c r="P38" s="2">
        <v>6</v>
      </c>
      <c r="Q38" s="2">
        <v>9</v>
      </c>
      <c r="R38" s="2">
        <v>6</v>
      </c>
      <c r="S38" s="2">
        <v>6</v>
      </c>
      <c r="T38" s="2">
        <v>9</v>
      </c>
      <c r="U38" s="2">
        <v>3</v>
      </c>
      <c r="V38" s="2">
        <v>3</v>
      </c>
      <c r="W38" s="2">
        <v>3</v>
      </c>
    </row>
    <row r="39" spans="1:23" x14ac:dyDescent="0.2">
      <c r="A39" s="58">
        <v>54</v>
      </c>
      <c r="B39" s="3">
        <v>2</v>
      </c>
      <c r="C39" s="3">
        <v>2</v>
      </c>
      <c r="D39" s="3">
        <v>6</v>
      </c>
      <c r="E39" s="3">
        <v>3</v>
      </c>
      <c r="F39" s="2">
        <v>9</v>
      </c>
      <c r="G39" s="2">
        <v>6</v>
      </c>
      <c r="H39" s="2">
        <v>9</v>
      </c>
      <c r="I39" s="2">
        <v>6</v>
      </c>
      <c r="J39" s="2">
        <v>9</v>
      </c>
      <c r="K39" s="2">
        <v>6</v>
      </c>
      <c r="L39" s="2">
        <v>9</v>
      </c>
      <c r="M39" s="2">
        <v>9</v>
      </c>
      <c r="N39" s="2">
        <v>9</v>
      </c>
      <c r="O39" s="2">
        <v>9</v>
      </c>
      <c r="P39" s="2">
        <v>9</v>
      </c>
      <c r="Q39" s="2">
        <v>3</v>
      </c>
      <c r="R39" s="2">
        <v>9</v>
      </c>
      <c r="S39" s="2">
        <v>9</v>
      </c>
      <c r="T39" s="2">
        <v>2</v>
      </c>
      <c r="U39" s="2">
        <v>2</v>
      </c>
      <c r="V39" s="2">
        <v>2</v>
      </c>
      <c r="W39" s="2">
        <v>6</v>
      </c>
    </row>
    <row r="40" spans="1:23" x14ac:dyDescent="0.2">
      <c r="A40" s="58">
        <v>55</v>
      </c>
      <c r="B40" s="2">
        <v>3</v>
      </c>
      <c r="C40" s="2">
        <v>3</v>
      </c>
      <c r="D40" s="2">
        <v>3</v>
      </c>
      <c r="E40" s="2">
        <v>6</v>
      </c>
      <c r="F40" s="2">
        <v>9</v>
      </c>
      <c r="G40" s="2">
        <v>6</v>
      </c>
      <c r="H40" s="2">
        <v>9</v>
      </c>
      <c r="I40" s="2">
        <v>6</v>
      </c>
      <c r="J40" s="2">
        <v>9</v>
      </c>
      <c r="K40" s="2">
        <v>9</v>
      </c>
      <c r="L40" s="2">
        <v>9</v>
      </c>
      <c r="M40" s="2">
        <v>9</v>
      </c>
      <c r="N40" s="2">
        <v>9</v>
      </c>
      <c r="O40" s="2">
        <v>9</v>
      </c>
      <c r="P40" s="2">
        <v>9</v>
      </c>
      <c r="Q40" s="2">
        <v>3</v>
      </c>
      <c r="R40" s="2">
        <v>9</v>
      </c>
      <c r="S40" s="2">
        <v>9</v>
      </c>
      <c r="T40" s="2">
        <v>3</v>
      </c>
      <c r="U40" s="2">
        <v>3</v>
      </c>
      <c r="V40" s="2">
        <v>3</v>
      </c>
      <c r="W40" s="2">
        <v>3</v>
      </c>
    </row>
    <row r="41" spans="1:23" x14ac:dyDescent="0.2">
      <c r="A41" s="58">
        <v>56</v>
      </c>
      <c r="B41" s="3">
        <v>3</v>
      </c>
      <c r="C41" s="3">
        <v>3</v>
      </c>
      <c r="D41" s="3">
        <v>6</v>
      </c>
      <c r="E41" s="3">
        <v>6</v>
      </c>
      <c r="F41" s="2">
        <v>9</v>
      </c>
      <c r="G41" s="2">
        <v>6</v>
      </c>
      <c r="H41" s="2">
        <v>9</v>
      </c>
      <c r="I41" s="2">
        <v>6</v>
      </c>
      <c r="J41" s="2">
        <v>9</v>
      </c>
      <c r="K41" s="2">
        <v>9</v>
      </c>
      <c r="L41" s="2">
        <v>9</v>
      </c>
      <c r="M41" s="2">
        <v>9</v>
      </c>
      <c r="N41" s="2">
        <v>9</v>
      </c>
      <c r="O41" s="2">
        <v>9</v>
      </c>
      <c r="P41" s="2">
        <v>9</v>
      </c>
      <c r="Q41" s="2">
        <v>3</v>
      </c>
      <c r="R41" s="2">
        <v>8</v>
      </c>
      <c r="S41" s="2">
        <v>6</v>
      </c>
      <c r="T41" s="2">
        <v>3</v>
      </c>
      <c r="U41" s="2">
        <v>6</v>
      </c>
      <c r="V41" s="2">
        <v>2</v>
      </c>
      <c r="W41" s="2">
        <v>2</v>
      </c>
    </row>
    <row r="42" spans="1:23" s="3" customFormat="1" x14ac:dyDescent="0.2">
      <c r="A42" s="58">
        <v>57</v>
      </c>
      <c r="B42" s="3">
        <v>3</v>
      </c>
      <c r="C42" s="3">
        <v>6</v>
      </c>
      <c r="D42" s="3">
        <v>6</v>
      </c>
      <c r="E42" s="3">
        <v>9</v>
      </c>
      <c r="F42" s="2">
        <v>9</v>
      </c>
      <c r="G42" s="2">
        <v>9</v>
      </c>
      <c r="H42" s="2">
        <v>9</v>
      </c>
      <c r="I42" s="2">
        <v>9</v>
      </c>
      <c r="J42" s="2">
        <v>6</v>
      </c>
      <c r="K42" s="2">
        <v>9</v>
      </c>
      <c r="L42" s="2">
        <v>9</v>
      </c>
      <c r="M42" s="2">
        <v>9</v>
      </c>
      <c r="N42" s="2">
        <v>9</v>
      </c>
      <c r="O42" s="2">
        <v>9</v>
      </c>
      <c r="P42" s="2">
        <v>6</v>
      </c>
      <c r="Q42" s="2">
        <v>3</v>
      </c>
      <c r="R42" s="2">
        <v>6</v>
      </c>
      <c r="S42" s="2">
        <v>6</v>
      </c>
      <c r="T42" s="2">
        <v>3</v>
      </c>
      <c r="U42" s="2">
        <v>3</v>
      </c>
      <c r="V42" s="2">
        <v>3</v>
      </c>
      <c r="W42" s="2">
        <v>3</v>
      </c>
    </row>
    <row r="43" spans="1:23" x14ac:dyDescent="0.2">
      <c r="A43" s="58">
        <v>58</v>
      </c>
      <c r="B43" s="3">
        <v>3</v>
      </c>
      <c r="C43" s="3">
        <v>3</v>
      </c>
      <c r="D43" s="3">
        <v>3</v>
      </c>
      <c r="E43" s="3">
        <v>6</v>
      </c>
      <c r="F43" s="3">
        <v>9</v>
      </c>
      <c r="G43" s="3">
        <v>6</v>
      </c>
      <c r="H43" s="3">
        <v>9</v>
      </c>
      <c r="I43" s="3">
        <v>6</v>
      </c>
      <c r="J43" s="3">
        <v>9</v>
      </c>
      <c r="K43" s="3">
        <v>9</v>
      </c>
      <c r="L43" s="3">
        <v>9</v>
      </c>
      <c r="M43" s="3">
        <v>9</v>
      </c>
      <c r="N43" s="3">
        <v>9</v>
      </c>
      <c r="O43" s="3">
        <v>9</v>
      </c>
      <c r="P43" s="3">
        <v>9</v>
      </c>
      <c r="Q43" s="3">
        <v>6</v>
      </c>
      <c r="R43" s="3">
        <v>6</v>
      </c>
      <c r="S43" s="3">
        <v>9</v>
      </c>
      <c r="T43" s="3">
        <v>6</v>
      </c>
      <c r="U43" s="3">
        <v>3</v>
      </c>
      <c r="V43" s="3">
        <v>3</v>
      </c>
      <c r="W43" s="3">
        <v>3</v>
      </c>
    </row>
    <row r="44" spans="1:23" x14ac:dyDescent="0.2">
      <c r="A44" s="58">
        <v>59</v>
      </c>
      <c r="B44" s="3">
        <v>6</v>
      </c>
      <c r="C44" s="3">
        <v>6</v>
      </c>
      <c r="D44" s="3">
        <v>3</v>
      </c>
      <c r="E44" s="3">
        <v>9</v>
      </c>
      <c r="F44" s="2">
        <v>9</v>
      </c>
      <c r="G44" s="2">
        <v>6</v>
      </c>
      <c r="H44" s="2">
        <v>9</v>
      </c>
      <c r="I44" s="2">
        <v>3</v>
      </c>
      <c r="J44" s="2">
        <v>9</v>
      </c>
      <c r="K44" s="2">
        <v>7</v>
      </c>
      <c r="L44" s="2">
        <v>9</v>
      </c>
      <c r="M44" s="2">
        <v>7</v>
      </c>
      <c r="N44" s="2">
        <v>6</v>
      </c>
      <c r="O44" s="2">
        <v>9</v>
      </c>
      <c r="P44" s="2">
        <v>7</v>
      </c>
      <c r="Q44" s="2">
        <v>1</v>
      </c>
      <c r="R44" s="2">
        <v>7</v>
      </c>
      <c r="S44" s="2">
        <v>6</v>
      </c>
      <c r="T44" s="2">
        <v>3</v>
      </c>
      <c r="U44" s="2">
        <v>3</v>
      </c>
      <c r="V44" s="2">
        <v>3</v>
      </c>
      <c r="W44" s="2">
        <v>6</v>
      </c>
    </row>
    <row r="45" spans="1:23" x14ac:dyDescent="0.2">
      <c r="A45" s="58">
        <v>60</v>
      </c>
      <c r="B45" s="3">
        <v>2</v>
      </c>
      <c r="C45" s="3">
        <v>2</v>
      </c>
      <c r="D45" s="3">
        <v>2</v>
      </c>
      <c r="E45" s="3">
        <v>2</v>
      </c>
      <c r="F45" s="2">
        <v>6</v>
      </c>
      <c r="G45" s="2">
        <v>1</v>
      </c>
      <c r="H45" s="2">
        <v>9</v>
      </c>
      <c r="I45" s="2">
        <v>3</v>
      </c>
      <c r="J45" s="2">
        <v>8</v>
      </c>
      <c r="K45" s="2">
        <v>9</v>
      </c>
      <c r="L45" s="2">
        <v>9</v>
      </c>
      <c r="M45" s="2">
        <v>9</v>
      </c>
      <c r="N45" s="2">
        <v>9</v>
      </c>
      <c r="O45" s="2">
        <v>7</v>
      </c>
      <c r="P45" s="2">
        <v>9</v>
      </c>
      <c r="Q45" s="2">
        <v>1</v>
      </c>
      <c r="R45" s="2">
        <v>9</v>
      </c>
      <c r="S45" s="2">
        <v>6</v>
      </c>
      <c r="T45" s="2">
        <v>9</v>
      </c>
      <c r="U45" s="2">
        <v>5</v>
      </c>
      <c r="V45" s="2">
        <v>5</v>
      </c>
      <c r="W45" s="2">
        <v>3</v>
      </c>
    </row>
    <row r="46" spans="1:23" x14ac:dyDescent="0.2">
      <c r="A46" s="58">
        <v>62</v>
      </c>
      <c r="B46" s="3">
        <v>3</v>
      </c>
      <c r="C46" s="3">
        <v>7</v>
      </c>
      <c r="D46" s="3">
        <v>3</v>
      </c>
      <c r="E46" s="3">
        <v>3</v>
      </c>
      <c r="F46" s="2">
        <v>8</v>
      </c>
      <c r="G46" s="2">
        <v>6</v>
      </c>
      <c r="H46" s="2">
        <v>6</v>
      </c>
      <c r="I46" s="2">
        <v>6</v>
      </c>
      <c r="J46" s="2">
        <v>8</v>
      </c>
      <c r="K46" s="2">
        <v>8</v>
      </c>
      <c r="L46" s="2">
        <v>9</v>
      </c>
      <c r="M46" s="2">
        <v>6</v>
      </c>
      <c r="N46" s="2">
        <v>8</v>
      </c>
      <c r="O46" s="2">
        <v>8</v>
      </c>
      <c r="P46" s="2">
        <v>8</v>
      </c>
      <c r="Q46" s="2">
        <v>3</v>
      </c>
      <c r="R46" s="2">
        <v>8</v>
      </c>
      <c r="S46" s="2">
        <v>8</v>
      </c>
      <c r="T46" s="2">
        <v>7</v>
      </c>
      <c r="U46" s="2">
        <v>6</v>
      </c>
      <c r="V46" s="2">
        <v>3</v>
      </c>
      <c r="W46" s="2">
        <v>3</v>
      </c>
    </row>
    <row r="47" spans="1:23" x14ac:dyDescent="0.2">
      <c r="A47" s="58">
        <v>63</v>
      </c>
      <c r="B47" s="3">
        <v>2</v>
      </c>
      <c r="C47" s="3">
        <v>3</v>
      </c>
      <c r="D47" s="3">
        <v>3</v>
      </c>
      <c r="E47" s="3">
        <v>2</v>
      </c>
      <c r="F47" s="2">
        <v>9</v>
      </c>
      <c r="G47" s="2">
        <v>8</v>
      </c>
      <c r="H47" s="2">
        <v>9</v>
      </c>
      <c r="I47" s="2">
        <v>5</v>
      </c>
      <c r="J47" s="2">
        <v>9</v>
      </c>
      <c r="K47" s="2">
        <v>7</v>
      </c>
      <c r="L47" s="2">
        <v>9</v>
      </c>
      <c r="M47" s="2">
        <v>6</v>
      </c>
      <c r="N47" s="2">
        <v>6</v>
      </c>
      <c r="O47" s="2">
        <v>9</v>
      </c>
      <c r="P47" s="2">
        <v>6</v>
      </c>
      <c r="Q47" s="2">
        <v>4</v>
      </c>
      <c r="R47" s="2">
        <v>9</v>
      </c>
      <c r="S47" s="2">
        <v>9</v>
      </c>
      <c r="T47" s="2">
        <v>4</v>
      </c>
      <c r="U47" s="2">
        <v>1</v>
      </c>
      <c r="V47" s="2">
        <v>1</v>
      </c>
      <c r="W47" s="2">
        <v>2</v>
      </c>
    </row>
    <row r="48" spans="1:23" x14ac:dyDescent="0.2">
      <c r="A48" s="58">
        <v>64</v>
      </c>
      <c r="B48" s="3">
        <v>6</v>
      </c>
      <c r="C48" s="3">
        <v>3</v>
      </c>
      <c r="D48" s="3">
        <v>3</v>
      </c>
      <c r="E48" s="3">
        <v>3</v>
      </c>
      <c r="F48" s="2">
        <v>5</v>
      </c>
      <c r="G48" s="2">
        <v>5</v>
      </c>
      <c r="H48" s="2">
        <v>9</v>
      </c>
      <c r="I48" s="2">
        <v>7</v>
      </c>
      <c r="J48" s="2">
        <v>9</v>
      </c>
      <c r="K48" s="2">
        <v>9</v>
      </c>
      <c r="L48" s="2">
        <v>9</v>
      </c>
      <c r="M48" s="2">
        <v>7</v>
      </c>
      <c r="N48" s="2">
        <v>8</v>
      </c>
      <c r="O48" s="2">
        <v>9</v>
      </c>
      <c r="P48" s="2">
        <v>5</v>
      </c>
      <c r="Q48" s="2">
        <v>5</v>
      </c>
      <c r="R48" s="2">
        <v>9</v>
      </c>
      <c r="S48" s="2">
        <v>9</v>
      </c>
      <c r="T48" s="2">
        <v>3</v>
      </c>
      <c r="U48" s="2">
        <v>4</v>
      </c>
      <c r="V48" s="2">
        <v>3</v>
      </c>
      <c r="W48" s="2">
        <v>6</v>
      </c>
    </row>
    <row r="49" spans="1:23" x14ac:dyDescent="0.2">
      <c r="A49" s="58">
        <v>65</v>
      </c>
      <c r="B49" s="3">
        <v>5</v>
      </c>
      <c r="C49" s="3">
        <v>6</v>
      </c>
      <c r="D49" s="3">
        <v>9</v>
      </c>
      <c r="E49" s="3">
        <v>5</v>
      </c>
      <c r="F49" s="2">
        <v>8</v>
      </c>
      <c r="G49" s="2">
        <v>5</v>
      </c>
      <c r="H49" s="2">
        <v>9</v>
      </c>
      <c r="I49" s="2">
        <v>5</v>
      </c>
      <c r="J49" s="2">
        <v>9</v>
      </c>
      <c r="K49" s="2">
        <v>6</v>
      </c>
      <c r="L49" s="2">
        <v>9</v>
      </c>
      <c r="M49" s="2">
        <v>9</v>
      </c>
      <c r="N49" s="2">
        <v>9</v>
      </c>
      <c r="O49" s="2">
        <v>9</v>
      </c>
      <c r="P49" s="2">
        <v>9</v>
      </c>
      <c r="Q49" s="2">
        <v>3</v>
      </c>
      <c r="R49" s="2">
        <v>9</v>
      </c>
      <c r="S49" s="2">
        <v>6</v>
      </c>
      <c r="T49" s="2">
        <v>3</v>
      </c>
      <c r="U49" s="2">
        <v>3</v>
      </c>
      <c r="V49" s="2">
        <v>3</v>
      </c>
      <c r="W49" s="2">
        <v>3</v>
      </c>
    </row>
    <row r="50" spans="1:23" x14ac:dyDescent="0.2">
      <c r="A50" s="58">
        <v>66</v>
      </c>
      <c r="B50" s="3">
        <v>2</v>
      </c>
      <c r="C50" s="3">
        <v>3</v>
      </c>
      <c r="D50" s="3">
        <v>6</v>
      </c>
      <c r="E50" s="3">
        <v>8</v>
      </c>
      <c r="F50" s="2">
        <v>9</v>
      </c>
      <c r="G50" s="2">
        <v>8</v>
      </c>
      <c r="H50" s="2">
        <v>9</v>
      </c>
      <c r="I50" s="2">
        <v>6</v>
      </c>
      <c r="J50" s="2">
        <v>3</v>
      </c>
      <c r="K50" s="2">
        <v>9</v>
      </c>
      <c r="L50" s="2">
        <v>9</v>
      </c>
      <c r="M50" s="2">
        <v>6</v>
      </c>
      <c r="N50" s="2">
        <v>6</v>
      </c>
      <c r="O50" s="2">
        <v>9</v>
      </c>
      <c r="P50" s="2">
        <v>7</v>
      </c>
      <c r="Q50" s="2">
        <v>1</v>
      </c>
      <c r="R50" s="2">
        <v>9</v>
      </c>
      <c r="S50" s="2">
        <v>5</v>
      </c>
      <c r="T50" s="2">
        <v>3</v>
      </c>
      <c r="U50" s="2">
        <v>3</v>
      </c>
      <c r="V50" s="2">
        <v>2</v>
      </c>
      <c r="W50" s="2">
        <v>9</v>
      </c>
    </row>
    <row r="51" spans="1:23" x14ac:dyDescent="0.2">
      <c r="A51" s="58">
        <v>68</v>
      </c>
      <c r="B51" s="3">
        <v>1</v>
      </c>
      <c r="C51" s="3">
        <v>3</v>
      </c>
      <c r="D51" s="3">
        <v>5</v>
      </c>
      <c r="E51" s="3">
        <v>2</v>
      </c>
      <c r="F51" s="2">
        <v>9</v>
      </c>
      <c r="G51" s="2">
        <v>9</v>
      </c>
      <c r="H51" s="2">
        <v>9</v>
      </c>
      <c r="I51" s="2">
        <v>9</v>
      </c>
      <c r="J51" s="2">
        <v>6</v>
      </c>
      <c r="K51" s="2">
        <v>6</v>
      </c>
      <c r="L51" s="2">
        <v>9</v>
      </c>
      <c r="M51" s="2">
        <v>9</v>
      </c>
      <c r="N51" s="2">
        <v>9</v>
      </c>
      <c r="O51" s="2">
        <v>9</v>
      </c>
      <c r="P51" s="2">
        <v>9</v>
      </c>
      <c r="Q51" s="2">
        <v>3</v>
      </c>
      <c r="R51" s="2">
        <v>9</v>
      </c>
      <c r="S51" s="2">
        <v>6</v>
      </c>
      <c r="T51" s="2">
        <v>6</v>
      </c>
      <c r="U51" s="2">
        <v>3</v>
      </c>
      <c r="V51" s="2">
        <v>3</v>
      </c>
      <c r="W51" s="2">
        <v>4</v>
      </c>
    </row>
    <row r="52" spans="1:23" x14ac:dyDescent="0.2">
      <c r="A52" s="58">
        <v>69</v>
      </c>
      <c r="B52" s="3">
        <v>2</v>
      </c>
      <c r="C52" s="3">
        <v>3</v>
      </c>
      <c r="D52" s="3">
        <v>5</v>
      </c>
      <c r="E52" s="3">
        <v>9</v>
      </c>
      <c r="F52" s="2">
        <v>8</v>
      </c>
      <c r="G52" s="2">
        <v>5</v>
      </c>
      <c r="H52" s="2">
        <v>9</v>
      </c>
      <c r="I52" s="2">
        <v>6</v>
      </c>
      <c r="J52" s="2">
        <v>9</v>
      </c>
      <c r="K52" s="2">
        <v>6</v>
      </c>
      <c r="L52" s="2">
        <v>8</v>
      </c>
      <c r="M52" s="2">
        <v>9</v>
      </c>
      <c r="N52" s="2">
        <v>9</v>
      </c>
      <c r="O52" s="2">
        <v>9</v>
      </c>
      <c r="P52" s="2">
        <v>8</v>
      </c>
      <c r="Q52" s="2">
        <v>3</v>
      </c>
      <c r="R52" s="2">
        <v>8</v>
      </c>
      <c r="S52" s="2">
        <v>6</v>
      </c>
      <c r="T52" s="2">
        <v>3</v>
      </c>
      <c r="U52" s="2">
        <v>5</v>
      </c>
      <c r="V52" s="2">
        <v>3</v>
      </c>
      <c r="W52" s="2">
        <v>3</v>
      </c>
    </row>
    <row r="53" spans="1:23" x14ac:dyDescent="0.2">
      <c r="A53" s="58">
        <v>70</v>
      </c>
      <c r="B53" s="3">
        <v>6</v>
      </c>
      <c r="C53" s="3">
        <v>3</v>
      </c>
      <c r="D53" s="3">
        <v>6</v>
      </c>
      <c r="E53" s="3">
        <v>6</v>
      </c>
      <c r="F53" s="2">
        <v>9</v>
      </c>
      <c r="G53" s="2">
        <v>6</v>
      </c>
      <c r="H53" s="2">
        <v>9</v>
      </c>
      <c r="I53" s="2">
        <v>6</v>
      </c>
      <c r="J53" s="2">
        <v>9</v>
      </c>
      <c r="K53" s="2">
        <v>9</v>
      </c>
      <c r="L53" s="2">
        <v>9</v>
      </c>
      <c r="M53" s="2">
        <v>9</v>
      </c>
      <c r="N53" s="2">
        <v>8</v>
      </c>
      <c r="O53" s="2">
        <v>9</v>
      </c>
      <c r="P53" s="2">
        <v>9</v>
      </c>
      <c r="Q53" s="2">
        <v>3</v>
      </c>
      <c r="R53" s="2">
        <v>9</v>
      </c>
      <c r="S53" s="2">
        <v>6</v>
      </c>
      <c r="T53" s="2">
        <v>3</v>
      </c>
      <c r="U53" s="2">
        <v>3</v>
      </c>
      <c r="V53" s="2">
        <v>3</v>
      </c>
      <c r="W53" s="2">
        <v>3</v>
      </c>
    </row>
    <row r="54" spans="1:23" x14ac:dyDescent="0.2">
      <c r="A54" s="58">
        <v>71</v>
      </c>
      <c r="B54" s="3">
        <v>3</v>
      </c>
      <c r="C54" s="3">
        <v>3</v>
      </c>
      <c r="D54" s="3">
        <v>4</v>
      </c>
      <c r="E54" s="3">
        <v>3</v>
      </c>
      <c r="F54" s="2">
        <v>9</v>
      </c>
      <c r="G54" s="2">
        <v>6</v>
      </c>
      <c r="H54" s="2">
        <v>9</v>
      </c>
      <c r="I54" s="2">
        <v>8</v>
      </c>
      <c r="J54" s="2">
        <v>9</v>
      </c>
      <c r="K54" s="2">
        <v>6</v>
      </c>
      <c r="L54" s="2">
        <v>9</v>
      </c>
      <c r="M54" s="2">
        <v>9</v>
      </c>
      <c r="N54" s="2">
        <v>9</v>
      </c>
      <c r="O54" s="2">
        <v>9</v>
      </c>
      <c r="P54" s="2">
        <v>9</v>
      </c>
      <c r="Q54" s="2">
        <v>3</v>
      </c>
      <c r="R54" s="2">
        <v>9</v>
      </c>
      <c r="S54" s="2">
        <v>6</v>
      </c>
      <c r="T54" s="2">
        <v>6</v>
      </c>
      <c r="U54" s="2">
        <v>3</v>
      </c>
      <c r="V54" s="2">
        <v>3</v>
      </c>
      <c r="W54" s="2">
        <v>6</v>
      </c>
    </row>
    <row r="55" spans="1:23" s="3" customFormat="1" x14ac:dyDescent="0.2">
      <c r="A55" s="58">
        <v>72</v>
      </c>
      <c r="B55" s="3">
        <v>1</v>
      </c>
      <c r="C55" s="3">
        <v>2</v>
      </c>
      <c r="D55" s="3">
        <v>4</v>
      </c>
      <c r="E55" s="3">
        <v>6</v>
      </c>
      <c r="F55" s="2">
        <v>9</v>
      </c>
      <c r="G55" s="2">
        <v>6</v>
      </c>
      <c r="H55" s="2">
        <v>9</v>
      </c>
      <c r="I55" s="2">
        <v>4</v>
      </c>
      <c r="J55" s="2">
        <v>9</v>
      </c>
      <c r="K55" s="2">
        <v>9</v>
      </c>
      <c r="L55" s="2">
        <v>9</v>
      </c>
      <c r="M55" s="2">
        <v>9</v>
      </c>
      <c r="N55" s="2">
        <v>9</v>
      </c>
      <c r="O55" s="2">
        <v>9</v>
      </c>
      <c r="P55" s="2">
        <v>9</v>
      </c>
      <c r="Q55" s="2">
        <v>1</v>
      </c>
      <c r="R55" s="2">
        <v>9</v>
      </c>
      <c r="S55" s="2">
        <v>6</v>
      </c>
      <c r="T55" s="2">
        <v>3</v>
      </c>
      <c r="U55" s="2">
        <v>3</v>
      </c>
      <c r="V55" s="2">
        <v>3</v>
      </c>
      <c r="W55" s="2">
        <v>3</v>
      </c>
    </row>
    <row r="56" spans="1:23" s="3" customFormat="1" x14ac:dyDescent="0.2">
      <c r="A56" s="58">
        <v>73</v>
      </c>
      <c r="B56" s="3">
        <v>9</v>
      </c>
      <c r="C56" s="3">
        <v>7</v>
      </c>
      <c r="D56" s="3">
        <v>8</v>
      </c>
      <c r="E56" s="3">
        <v>3</v>
      </c>
      <c r="F56" s="2">
        <v>9</v>
      </c>
      <c r="G56" s="2">
        <v>3</v>
      </c>
      <c r="H56" s="2">
        <v>9</v>
      </c>
      <c r="I56" s="2">
        <v>5</v>
      </c>
      <c r="J56" s="2">
        <v>7</v>
      </c>
      <c r="K56" s="2">
        <v>7</v>
      </c>
      <c r="L56" s="2">
        <v>8</v>
      </c>
      <c r="M56" s="2">
        <v>6</v>
      </c>
      <c r="N56" s="2">
        <v>6</v>
      </c>
      <c r="O56" s="2">
        <v>9</v>
      </c>
      <c r="P56" s="2">
        <v>3</v>
      </c>
      <c r="Q56" s="2">
        <v>3</v>
      </c>
      <c r="R56" s="2">
        <v>6</v>
      </c>
      <c r="S56" s="2">
        <v>6</v>
      </c>
      <c r="T56" s="2">
        <v>3</v>
      </c>
      <c r="U56" s="2">
        <v>3</v>
      </c>
      <c r="V56" s="2">
        <v>3</v>
      </c>
      <c r="W56" s="2">
        <v>3</v>
      </c>
    </row>
    <row r="57" spans="1:23" s="3" customFormat="1" x14ac:dyDescent="0.2">
      <c r="A57" s="58">
        <v>74</v>
      </c>
      <c r="B57" s="3">
        <v>5</v>
      </c>
      <c r="C57" s="3">
        <v>2</v>
      </c>
      <c r="D57" s="3">
        <v>6</v>
      </c>
      <c r="E57" s="3">
        <v>6</v>
      </c>
      <c r="F57" s="2">
        <v>9</v>
      </c>
      <c r="G57" s="2">
        <v>3</v>
      </c>
      <c r="H57" s="2">
        <v>6</v>
      </c>
      <c r="I57" s="2">
        <v>3</v>
      </c>
      <c r="J57" s="2">
        <v>9</v>
      </c>
      <c r="K57" s="2">
        <v>9</v>
      </c>
      <c r="L57" s="2">
        <v>9</v>
      </c>
      <c r="M57" s="2">
        <v>6</v>
      </c>
      <c r="N57" s="2">
        <v>6</v>
      </c>
      <c r="O57" s="2">
        <v>9</v>
      </c>
      <c r="P57" s="2">
        <v>9</v>
      </c>
      <c r="Q57" s="2">
        <v>9</v>
      </c>
      <c r="R57" s="2">
        <v>9</v>
      </c>
      <c r="S57" s="2">
        <v>9</v>
      </c>
      <c r="T57" s="2">
        <v>9</v>
      </c>
      <c r="U57" s="2">
        <v>3</v>
      </c>
      <c r="V57" s="2">
        <v>1</v>
      </c>
      <c r="W57" s="2">
        <v>3</v>
      </c>
    </row>
    <row r="58" spans="1:23" s="3" customFormat="1" x14ac:dyDescent="0.2">
      <c r="A58" s="58">
        <v>75</v>
      </c>
      <c r="B58" s="3">
        <v>3</v>
      </c>
      <c r="C58" s="3">
        <v>3</v>
      </c>
      <c r="D58" s="3">
        <v>6</v>
      </c>
      <c r="E58" s="3">
        <v>6</v>
      </c>
      <c r="F58" s="2">
        <v>9</v>
      </c>
      <c r="G58" s="2">
        <v>3</v>
      </c>
      <c r="H58" s="2">
        <v>9</v>
      </c>
      <c r="I58" s="2">
        <v>3</v>
      </c>
      <c r="J58" s="2">
        <v>9</v>
      </c>
      <c r="K58" s="2">
        <v>9</v>
      </c>
      <c r="L58" s="2">
        <v>9</v>
      </c>
      <c r="M58" s="2">
        <v>9</v>
      </c>
      <c r="N58" s="2">
        <v>9</v>
      </c>
      <c r="O58" s="2">
        <v>9</v>
      </c>
      <c r="P58" s="2">
        <v>6</v>
      </c>
      <c r="Q58" s="2">
        <v>6</v>
      </c>
      <c r="R58" s="2">
        <v>9</v>
      </c>
      <c r="S58" s="2">
        <v>8</v>
      </c>
      <c r="T58" s="2">
        <v>6</v>
      </c>
      <c r="U58" s="2">
        <v>3</v>
      </c>
      <c r="V58" s="2">
        <v>3</v>
      </c>
      <c r="W58" s="2">
        <v>6</v>
      </c>
    </row>
    <row r="59" spans="1:23" s="3" customFormat="1" x14ac:dyDescent="0.2">
      <c r="A59" s="58">
        <v>76</v>
      </c>
      <c r="B59" s="3">
        <v>9</v>
      </c>
      <c r="C59" s="3">
        <v>6</v>
      </c>
      <c r="D59" s="3">
        <v>6</v>
      </c>
      <c r="E59" s="3">
        <v>9</v>
      </c>
      <c r="F59" s="2">
        <v>9</v>
      </c>
      <c r="G59" s="2">
        <v>9</v>
      </c>
      <c r="H59" s="2">
        <v>9</v>
      </c>
      <c r="I59" s="2">
        <v>9</v>
      </c>
      <c r="J59" s="2">
        <v>9</v>
      </c>
      <c r="K59" s="2">
        <v>6</v>
      </c>
      <c r="L59" s="2">
        <v>9</v>
      </c>
      <c r="M59" s="2">
        <v>7</v>
      </c>
      <c r="N59" s="2">
        <v>6</v>
      </c>
      <c r="O59" s="2">
        <v>9</v>
      </c>
      <c r="P59" s="2">
        <v>6</v>
      </c>
      <c r="Q59" s="2">
        <v>3</v>
      </c>
      <c r="R59" s="2">
        <v>6</v>
      </c>
      <c r="S59" s="2">
        <v>3</v>
      </c>
      <c r="T59" s="2">
        <v>3</v>
      </c>
      <c r="U59" s="2">
        <v>3</v>
      </c>
      <c r="V59" s="2">
        <v>3</v>
      </c>
      <c r="W59" s="2">
        <v>3</v>
      </c>
    </row>
    <row r="60" spans="1:23" s="3" customFormat="1" x14ac:dyDescent="0.2">
      <c r="A60" s="58">
        <v>77</v>
      </c>
      <c r="B60" s="3">
        <v>3</v>
      </c>
      <c r="C60" s="3">
        <v>6</v>
      </c>
      <c r="D60" s="3">
        <v>9</v>
      </c>
      <c r="E60" s="3">
        <v>3</v>
      </c>
      <c r="F60" s="2">
        <v>9</v>
      </c>
      <c r="G60" s="2">
        <v>3</v>
      </c>
      <c r="H60" s="2">
        <v>6</v>
      </c>
      <c r="I60" s="2">
        <v>6</v>
      </c>
      <c r="J60" s="2">
        <v>9</v>
      </c>
      <c r="K60" s="2">
        <v>9</v>
      </c>
      <c r="L60" s="2">
        <v>9</v>
      </c>
      <c r="M60" s="2">
        <v>6</v>
      </c>
      <c r="N60" s="2">
        <v>9</v>
      </c>
      <c r="O60" s="2">
        <v>9</v>
      </c>
      <c r="P60" s="2">
        <v>9</v>
      </c>
      <c r="Q60" s="2">
        <v>5</v>
      </c>
      <c r="R60" s="2">
        <v>9</v>
      </c>
      <c r="S60" s="2">
        <v>9</v>
      </c>
      <c r="T60" s="2">
        <v>3</v>
      </c>
      <c r="U60" s="2">
        <v>3</v>
      </c>
      <c r="V60" s="2">
        <v>3</v>
      </c>
      <c r="W60" s="2">
        <v>6</v>
      </c>
    </row>
    <row r="61" spans="1:23" s="3" customFormat="1" x14ac:dyDescent="0.2">
      <c r="A61" s="58">
        <v>79</v>
      </c>
      <c r="B61" s="3">
        <v>7</v>
      </c>
      <c r="C61" s="3">
        <v>5</v>
      </c>
      <c r="D61" s="3">
        <v>6</v>
      </c>
      <c r="E61" s="3">
        <v>3</v>
      </c>
      <c r="F61" s="2">
        <v>9</v>
      </c>
      <c r="G61" s="2">
        <v>3</v>
      </c>
      <c r="H61" s="2">
        <v>9</v>
      </c>
      <c r="I61" s="2">
        <v>2</v>
      </c>
      <c r="J61" s="2">
        <v>9</v>
      </c>
      <c r="K61" s="2">
        <v>5</v>
      </c>
      <c r="L61" s="2">
        <v>9</v>
      </c>
      <c r="M61" s="2">
        <v>3</v>
      </c>
      <c r="N61" s="2">
        <v>8</v>
      </c>
      <c r="O61" s="2">
        <v>8</v>
      </c>
      <c r="P61" s="2">
        <v>8</v>
      </c>
      <c r="Q61" s="2">
        <v>3</v>
      </c>
      <c r="R61" s="2">
        <v>6</v>
      </c>
      <c r="S61" s="2">
        <v>8</v>
      </c>
      <c r="T61" s="2">
        <v>8</v>
      </c>
      <c r="U61" s="2">
        <v>5</v>
      </c>
      <c r="V61" s="2">
        <v>3</v>
      </c>
      <c r="W61" s="2">
        <v>6</v>
      </c>
    </row>
    <row r="62" spans="1:23" x14ac:dyDescent="0.2">
      <c r="A62" s="58">
        <v>82</v>
      </c>
      <c r="B62" s="2">
        <v>3</v>
      </c>
      <c r="C62" s="2">
        <v>2</v>
      </c>
      <c r="D62" s="2">
        <v>6</v>
      </c>
      <c r="E62" s="2">
        <v>2</v>
      </c>
      <c r="F62" s="2">
        <v>9</v>
      </c>
      <c r="G62" s="2">
        <v>5</v>
      </c>
      <c r="H62" s="2">
        <v>9</v>
      </c>
      <c r="I62" s="2">
        <v>6</v>
      </c>
      <c r="J62" s="2">
        <v>9</v>
      </c>
      <c r="K62" s="2">
        <v>9</v>
      </c>
      <c r="L62" s="2">
        <v>9</v>
      </c>
      <c r="M62" s="2">
        <v>8</v>
      </c>
      <c r="N62" s="2">
        <v>8</v>
      </c>
      <c r="O62" s="2">
        <v>8</v>
      </c>
      <c r="P62" s="2">
        <v>9</v>
      </c>
      <c r="Q62" s="2">
        <v>3</v>
      </c>
      <c r="R62" s="2">
        <v>6</v>
      </c>
      <c r="S62" s="2">
        <v>9</v>
      </c>
      <c r="T62" s="2">
        <v>6</v>
      </c>
      <c r="U62" s="2">
        <v>2</v>
      </c>
      <c r="V62" s="2">
        <v>1</v>
      </c>
      <c r="W62" s="2">
        <v>2</v>
      </c>
    </row>
    <row r="64" spans="1:23" s="60" customFormat="1" x14ac:dyDescent="0.2">
      <c r="A64" s="60" t="s">
        <v>392</v>
      </c>
    </row>
    <row r="65" spans="1:23" x14ac:dyDescent="0.2">
      <c r="A65" s="59">
        <v>4</v>
      </c>
      <c r="B65" s="4">
        <v>2</v>
      </c>
      <c r="C65" s="4">
        <v>3</v>
      </c>
      <c r="D65" s="4">
        <v>7</v>
      </c>
      <c r="E65" s="4">
        <v>9</v>
      </c>
      <c r="F65" s="4">
        <v>9</v>
      </c>
      <c r="G65" s="4">
        <v>9</v>
      </c>
      <c r="H65" s="4">
        <v>9</v>
      </c>
      <c r="I65" s="4">
        <v>7</v>
      </c>
      <c r="J65" s="4">
        <v>8</v>
      </c>
      <c r="K65" s="4">
        <v>8</v>
      </c>
      <c r="L65" s="4">
        <v>9</v>
      </c>
      <c r="M65" s="4">
        <v>9</v>
      </c>
      <c r="N65" s="4">
        <v>9</v>
      </c>
      <c r="O65" s="4">
        <v>8</v>
      </c>
      <c r="P65" s="4">
        <v>9</v>
      </c>
      <c r="Q65" s="4">
        <v>7</v>
      </c>
      <c r="R65" s="4">
        <v>2</v>
      </c>
      <c r="S65" s="4">
        <v>3</v>
      </c>
      <c r="T65" s="4">
        <v>3</v>
      </c>
      <c r="U65" s="4">
        <v>8</v>
      </c>
      <c r="V65" s="4">
        <v>2</v>
      </c>
      <c r="W65" s="4">
        <v>8</v>
      </c>
    </row>
    <row r="66" spans="1:23" x14ac:dyDescent="0.2">
      <c r="A66" s="59">
        <v>16</v>
      </c>
      <c r="B66" s="4">
        <v>3</v>
      </c>
      <c r="C66" s="4">
        <v>6</v>
      </c>
      <c r="D66" s="4">
        <v>9</v>
      </c>
      <c r="E66" s="4">
        <v>6</v>
      </c>
      <c r="F66" s="4">
        <v>9</v>
      </c>
      <c r="G66" s="4">
        <v>6</v>
      </c>
      <c r="H66" s="4">
        <v>9</v>
      </c>
      <c r="I66" s="4">
        <v>9</v>
      </c>
      <c r="J66" s="4">
        <v>9</v>
      </c>
      <c r="K66" s="4">
        <v>9</v>
      </c>
      <c r="L66" s="4">
        <v>9</v>
      </c>
      <c r="M66" s="4">
        <v>6</v>
      </c>
      <c r="N66" s="4">
        <v>6</v>
      </c>
      <c r="O66" s="4">
        <v>9</v>
      </c>
      <c r="P66" s="4">
        <v>6</v>
      </c>
      <c r="Q66" s="4">
        <v>8</v>
      </c>
      <c r="R66" s="4">
        <v>8</v>
      </c>
      <c r="S66" s="4">
        <v>6</v>
      </c>
      <c r="T66" s="4">
        <v>6</v>
      </c>
      <c r="U66" s="4">
        <v>6</v>
      </c>
      <c r="V66" s="4">
        <v>3</v>
      </c>
      <c r="W66" s="4">
        <v>3</v>
      </c>
    </row>
    <row r="67" spans="1:23" x14ac:dyDescent="0.2">
      <c r="A67" s="59">
        <v>17</v>
      </c>
      <c r="B67" s="4">
        <v>8</v>
      </c>
      <c r="C67" s="4">
        <v>7</v>
      </c>
      <c r="D67" s="4">
        <v>9</v>
      </c>
      <c r="E67" s="4">
        <v>8</v>
      </c>
      <c r="F67" s="4">
        <v>9</v>
      </c>
      <c r="G67" s="4">
        <v>8</v>
      </c>
      <c r="H67" s="4">
        <v>9</v>
      </c>
      <c r="I67" s="4">
        <v>8</v>
      </c>
      <c r="J67" s="4">
        <v>9</v>
      </c>
      <c r="K67" s="4">
        <v>9</v>
      </c>
      <c r="L67" s="4">
        <v>9</v>
      </c>
      <c r="M67" s="4">
        <v>9</v>
      </c>
      <c r="N67" s="4">
        <v>9</v>
      </c>
      <c r="O67" s="4">
        <v>9</v>
      </c>
      <c r="P67" s="4">
        <v>8</v>
      </c>
      <c r="Q67" s="4">
        <v>7</v>
      </c>
      <c r="R67" s="4">
        <v>8</v>
      </c>
      <c r="S67" s="4">
        <v>9</v>
      </c>
      <c r="T67" s="4">
        <v>6</v>
      </c>
      <c r="U67" s="4">
        <v>6</v>
      </c>
      <c r="V67" s="4">
        <v>6</v>
      </c>
      <c r="W67" s="4">
        <v>9</v>
      </c>
    </row>
    <row r="68" spans="1:23" x14ac:dyDescent="0.2">
      <c r="A68" s="59">
        <v>39</v>
      </c>
      <c r="B68" s="4">
        <v>2</v>
      </c>
      <c r="C68" s="4">
        <v>6</v>
      </c>
      <c r="D68" s="4">
        <v>4</v>
      </c>
      <c r="E68" s="4">
        <v>2</v>
      </c>
      <c r="F68" s="4">
        <v>9</v>
      </c>
      <c r="G68" s="4">
        <v>8</v>
      </c>
      <c r="H68" s="4">
        <v>9</v>
      </c>
      <c r="I68" s="4">
        <v>6</v>
      </c>
      <c r="J68" s="4">
        <v>8</v>
      </c>
      <c r="K68" s="4">
        <v>8</v>
      </c>
      <c r="L68" s="4">
        <v>9</v>
      </c>
      <c r="M68" s="4">
        <v>6</v>
      </c>
      <c r="N68" s="4">
        <v>9</v>
      </c>
      <c r="O68" s="4">
        <v>9</v>
      </c>
      <c r="P68" s="4">
        <v>6</v>
      </c>
      <c r="Q68" s="4">
        <v>2</v>
      </c>
      <c r="R68" s="4">
        <v>9</v>
      </c>
      <c r="S68" s="4">
        <v>9</v>
      </c>
      <c r="T68" s="4">
        <v>5</v>
      </c>
      <c r="U68" s="4">
        <v>6</v>
      </c>
      <c r="V68" s="4">
        <v>3</v>
      </c>
      <c r="W68" s="4">
        <v>4</v>
      </c>
    </row>
    <row r="69" spans="1:23" x14ac:dyDescent="0.2">
      <c r="A69" s="59">
        <v>51</v>
      </c>
      <c r="B69" s="4">
        <v>9</v>
      </c>
      <c r="C69" s="4">
        <v>7</v>
      </c>
      <c r="D69" s="4">
        <v>8</v>
      </c>
      <c r="E69" s="4">
        <v>2</v>
      </c>
      <c r="F69" s="4">
        <v>9</v>
      </c>
      <c r="G69" s="4">
        <v>4</v>
      </c>
      <c r="H69" s="4">
        <v>9</v>
      </c>
      <c r="I69" s="4">
        <v>3</v>
      </c>
      <c r="J69" s="4">
        <v>9</v>
      </c>
      <c r="K69" s="4">
        <v>9</v>
      </c>
      <c r="L69" s="4">
        <v>9</v>
      </c>
      <c r="M69" s="4">
        <v>9</v>
      </c>
      <c r="N69" s="4">
        <v>9</v>
      </c>
      <c r="O69" s="4">
        <v>7</v>
      </c>
      <c r="P69" s="4">
        <v>9</v>
      </c>
      <c r="Q69" s="4">
        <v>9</v>
      </c>
      <c r="R69" s="4">
        <v>9</v>
      </c>
      <c r="S69" s="4">
        <v>9</v>
      </c>
      <c r="T69" s="4">
        <v>3</v>
      </c>
      <c r="U69" s="4">
        <v>5</v>
      </c>
      <c r="V69" s="4">
        <v>5</v>
      </c>
      <c r="W69" s="4">
        <v>9</v>
      </c>
    </row>
    <row r="70" spans="1:23" x14ac:dyDescent="0.2">
      <c r="A70" s="59">
        <v>53</v>
      </c>
      <c r="B70" s="4">
        <v>9</v>
      </c>
      <c r="C70" s="4">
        <v>7</v>
      </c>
      <c r="D70" s="4">
        <v>7</v>
      </c>
      <c r="E70" s="4">
        <v>7</v>
      </c>
      <c r="F70" s="4">
        <v>9</v>
      </c>
      <c r="G70" s="4">
        <v>9</v>
      </c>
      <c r="H70" s="4">
        <v>9</v>
      </c>
      <c r="I70" s="4">
        <v>9</v>
      </c>
      <c r="J70" s="4">
        <v>9</v>
      </c>
      <c r="K70" s="4">
        <v>7</v>
      </c>
      <c r="L70" s="4">
        <v>9</v>
      </c>
      <c r="M70" s="4">
        <v>7</v>
      </c>
      <c r="N70" s="4">
        <v>7</v>
      </c>
      <c r="O70" s="4">
        <v>9</v>
      </c>
      <c r="P70" s="4">
        <v>9</v>
      </c>
      <c r="Q70" s="4">
        <v>5</v>
      </c>
      <c r="R70" s="4">
        <v>9</v>
      </c>
      <c r="S70" s="4">
        <v>9</v>
      </c>
      <c r="T70" s="4">
        <v>8</v>
      </c>
      <c r="U70" s="4">
        <v>5</v>
      </c>
      <c r="V70" s="4">
        <v>5</v>
      </c>
      <c r="W70" s="4">
        <v>9</v>
      </c>
    </row>
    <row r="71" spans="1:23" x14ac:dyDescent="0.2">
      <c r="A71" s="59">
        <v>67</v>
      </c>
      <c r="B71" s="4">
        <v>9</v>
      </c>
      <c r="C71" s="4">
        <v>7</v>
      </c>
      <c r="D71" s="4">
        <v>9</v>
      </c>
      <c r="E71" s="4">
        <v>9</v>
      </c>
      <c r="F71" s="4">
        <v>6</v>
      </c>
      <c r="G71" s="4">
        <v>6</v>
      </c>
      <c r="H71" s="4">
        <v>8</v>
      </c>
      <c r="I71" s="4">
        <v>6</v>
      </c>
      <c r="J71" s="4">
        <v>9</v>
      </c>
      <c r="K71" s="4">
        <v>5</v>
      </c>
      <c r="L71" s="4">
        <v>9</v>
      </c>
      <c r="M71" s="4">
        <v>9</v>
      </c>
      <c r="N71" s="4">
        <v>6</v>
      </c>
      <c r="O71" s="4">
        <v>8</v>
      </c>
      <c r="P71" s="4">
        <v>6</v>
      </c>
      <c r="Q71" s="4">
        <v>3</v>
      </c>
      <c r="R71" s="4">
        <v>7</v>
      </c>
      <c r="S71" s="4">
        <v>5</v>
      </c>
      <c r="T71" s="4">
        <v>4</v>
      </c>
      <c r="U71" s="4">
        <v>3</v>
      </c>
      <c r="V71" s="4">
        <v>3</v>
      </c>
      <c r="W71" s="4">
        <v>4</v>
      </c>
    </row>
    <row r="72" spans="1:23" s="3" customFormat="1" x14ac:dyDescent="0.2">
      <c r="A72" s="59">
        <v>78</v>
      </c>
      <c r="B72" s="4">
        <v>1</v>
      </c>
      <c r="C72" s="4">
        <v>4</v>
      </c>
      <c r="D72" s="4">
        <v>5</v>
      </c>
      <c r="E72" s="4">
        <v>3</v>
      </c>
      <c r="F72" s="4">
        <v>6</v>
      </c>
      <c r="G72" s="4">
        <v>6</v>
      </c>
      <c r="H72" s="4">
        <v>7</v>
      </c>
      <c r="I72" s="4">
        <v>5</v>
      </c>
      <c r="J72" s="4">
        <v>9</v>
      </c>
      <c r="K72" s="4">
        <v>8</v>
      </c>
      <c r="L72" s="4">
        <v>9</v>
      </c>
      <c r="M72" s="4">
        <v>9</v>
      </c>
      <c r="N72" s="4">
        <v>8</v>
      </c>
      <c r="O72" s="4">
        <v>9</v>
      </c>
      <c r="P72" s="4">
        <v>8</v>
      </c>
      <c r="Q72" s="4">
        <v>5</v>
      </c>
      <c r="R72" s="4">
        <v>9</v>
      </c>
      <c r="S72" s="4">
        <v>9</v>
      </c>
      <c r="T72" s="4">
        <v>7</v>
      </c>
      <c r="U72" s="4">
        <v>6</v>
      </c>
      <c r="V72" s="4">
        <v>3</v>
      </c>
      <c r="W72" s="4">
        <v>7</v>
      </c>
    </row>
    <row r="73" spans="1:23" s="3" customFormat="1" x14ac:dyDescent="0.2">
      <c r="A73" s="59">
        <v>80</v>
      </c>
      <c r="B73" s="4">
        <v>5</v>
      </c>
      <c r="C73" s="4">
        <v>5</v>
      </c>
      <c r="D73" s="4">
        <v>5</v>
      </c>
      <c r="E73" s="4">
        <v>6</v>
      </c>
      <c r="F73" s="4">
        <v>9</v>
      </c>
      <c r="G73" s="4">
        <v>8</v>
      </c>
      <c r="H73" s="4">
        <v>9</v>
      </c>
      <c r="I73" s="4">
        <v>8</v>
      </c>
      <c r="J73" s="4">
        <v>9</v>
      </c>
      <c r="K73" s="4">
        <v>9</v>
      </c>
      <c r="L73" s="4">
        <v>9</v>
      </c>
      <c r="M73" s="4">
        <v>9</v>
      </c>
      <c r="N73" s="4">
        <v>9</v>
      </c>
      <c r="O73" s="4">
        <v>9</v>
      </c>
      <c r="P73" s="4">
        <v>9</v>
      </c>
      <c r="Q73" s="4">
        <v>7</v>
      </c>
      <c r="R73" s="4">
        <v>9</v>
      </c>
      <c r="S73" s="4">
        <v>9</v>
      </c>
      <c r="T73" s="4">
        <v>8</v>
      </c>
      <c r="U73" s="4">
        <v>6</v>
      </c>
      <c r="V73" s="4">
        <v>6</v>
      </c>
      <c r="W73" s="4">
        <v>8</v>
      </c>
    </row>
    <row r="74" spans="1:23" s="3" customFormat="1" x14ac:dyDescent="0.2">
      <c r="A74" s="59">
        <v>81</v>
      </c>
      <c r="B74" s="4">
        <v>9</v>
      </c>
      <c r="C74" s="4">
        <v>3</v>
      </c>
      <c r="D74" s="4">
        <v>9</v>
      </c>
      <c r="E74" s="4">
        <v>9</v>
      </c>
      <c r="F74" s="4">
        <v>9</v>
      </c>
      <c r="G74" s="4">
        <v>3</v>
      </c>
      <c r="H74" s="4">
        <v>9</v>
      </c>
      <c r="I74" s="4">
        <v>3</v>
      </c>
      <c r="J74" s="4">
        <v>9</v>
      </c>
      <c r="K74" s="4">
        <v>9</v>
      </c>
      <c r="L74" s="4">
        <v>9</v>
      </c>
      <c r="M74" s="4">
        <v>9</v>
      </c>
      <c r="N74" s="4">
        <v>9</v>
      </c>
      <c r="O74" s="4">
        <v>9</v>
      </c>
      <c r="P74" s="4">
        <v>9</v>
      </c>
      <c r="Q74" s="4">
        <v>3</v>
      </c>
      <c r="R74" s="4">
        <v>9</v>
      </c>
      <c r="S74" s="4">
        <v>9</v>
      </c>
      <c r="T74" s="4">
        <v>3</v>
      </c>
      <c r="U74" s="4">
        <v>3</v>
      </c>
      <c r="V74" s="4">
        <v>3</v>
      </c>
      <c r="W74" s="4">
        <v>9</v>
      </c>
    </row>
    <row r="77" spans="1:23" s="44" customFormat="1" x14ac:dyDescent="0.2">
      <c r="A77" s="44" t="s">
        <v>394</v>
      </c>
      <c r="B77" s="44">
        <f>MEDIAN(B1:B62)</f>
        <v>3</v>
      </c>
      <c r="C77" s="44">
        <f t="shared" ref="C77:W77" si="0">MEDIAN(C1:C62)</f>
        <v>3</v>
      </c>
      <c r="D77" s="44">
        <f t="shared" si="0"/>
        <v>6</v>
      </c>
      <c r="E77" s="44">
        <f t="shared" si="0"/>
        <v>3</v>
      </c>
      <c r="F77" s="44">
        <f t="shared" si="0"/>
        <v>9</v>
      </c>
      <c r="G77" s="44">
        <f t="shared" si="0"/>
        <v>6</v>
      </c>
      <c r="H77" s="44">
        <f t="shared" si="0"/>
        <v>9</v>
      </c>
      <c r="I77" s="44">
        <f t="shared" si="0"/>
        <v>5</v>
      </c>
      <c r="J77" s="44">
        <f t="shared" si="0"/>
        <v>9</v>
      </c>
      <c r="K77" s="44">
        <f t="shared" si="0"/>
        <v>8</v>
      </c>
      <c r="L77" s="44">
        <f t="shared" si="0"/>
        <v>9</v>
      </c>
      <c r="M77" s="44">
        <f t="shared" si="0"/>
        <v>9</v>
      </c>
      <c r="N77" s="44">
        <f t="shared" si="0"/>
        <v>9</v>
      </c>
      <c r="O77" s="44">
        <f t="shared" si="0"/>
        <v>9</v>
      </c>
      <c r="P77" s="44">
        <f t="shared" si="0"/>
        <v>8</v>
      </c>
      <c r="Q77" s="44">
        <f t="shared" si="0"/>
        <v>3</v>
      </c>
      <c r="R77" s="44">
        <f t="shared" si="0"/>
        <v>8</v>
      </c>
      <c r="S77" s="44">
        <f t="shared" si="0"/>
        <v>8</v>
      </c>
      <c r="T77" s="44">
        <f t="shared" si="0"/>
        <v>3</v>
      </c>
      <c r="U77" s="44">
        <f t="shared" si="0"/>
        <v>3</v>
      </c>
      <c r="V77" s="44">
        <f t="shared" si="0"/>
        <v>3</v>
      </c>
      <c r="W77" s="44">
        <f t="shared" si="0"/>
        <v>3</v>
      </c>
    </row>
    <row r="78" spans="1:23" s="3" customFormat="1" x14ac:dyDescent="0.2">
      <c r="A78" s="3" t="s">
        <v>395</v>
      </c>
      <c r="B78" s="3">
        <f>_xlfn.QUARTILE.INC(B1:B62, 1)</f>
        <v>2</v>
      </c>
      <c r="C78" s="3">
        <f t="shared" ref="C78:W78" si="1">_xlfn.QUARTILE.INC(C1:C62, 1)</f>
        <v>3</v>
      </c>
      <c r="D78" s="3">
        <f t="shared" si="1"/>
        <v>4</v>
      </c>
      <c r="E78" s="3">
        <f t="shared" si="1"/>
        <v>3</v>
      </c>
      <c r="F78" s="3">
        <f t="shared" si="1"/>
        <v>8</v>
      </c>
      <c r="G78" s="3">
        <f t="shared" si="1"/>
        <v>3</v>
      </c>
      <c r="H78" s="3">
        <f t="shared" si="1"/>
        <v>9</v>
      </c>
      <c r="I78" s="3">
        <f t="shared" si="1"/>
        <v>3</v>
      </c>
      <c r="J78" s="3">
        <f t="shared" si="1"/>
        <v>8</v>
      </c>
      <c r="K78" s="3">
        <f t="shared" si="1"/>
        <v>6</v>
      </c>
      <c r="L78" s="3">
        <f t="shared" si="1"/>
        <v>9</v>
      </c>
      <c r="M78" s="3">
        <f t="shared" si="1"/>
        <v>6</v>
      </c>
      <c r="N78" s="3">
        <f t="shared" si="1"/>
        <v>7</v>
      </c>
      <c r="O78" s="3">
        <f t="shared" si="1"/>
        <v>9</v>
      </c>
      <c r="P78" s="3">
        <f t="shared" si="1"/>
        <v>6</v>
      </c>
      <c r="Q78" s="3">
        <f t="shared" si="1"/>
        <v>3</v>
      </c>
      <c r="R78" s="3">
        <f t="shared" si="1"/>
        <v>6</v>
      </c>
      <c r="S78" s="3">
        <f t="shared" si="1"/>
        <v>6</v>
      </c>
      <c r="T78" s="3">
        <f t="shared" si="1"/>
        <v>3</v>
      </c>
      <c r="U78" s="3">
        <f t="shared" si="1"/>
        <v>3</v>
      </c>
      <c r="V78" s="3">
        <f t="shared" si="1"/>
        <v>2</v>
      </c>
      <c r="W78" s="3">
        <f t="shared" si="1"/>
        <v>3</v>
      </c>
    </row>
    <row r="79" spans="1:23" s="3" customFormat="1" x14ac:dyDescent="0.2">
      <c r="A79" s="3" t="s">
        <v>396</v>
      </c>
      <c r="B79" s="3">
        <f>_xlfn.QUARTILE.INC(B1:B62, 3)</f>
        <v>6</v>
      </c>
      <c r="C79" s="3">
        <f t="shared" ref="C79:W79" si="2">_xlfn.QUARTILE.INC(C1:C62, 3)</f>
        <v>6</v>
      </c>
      <c r="D79" s="3">
        <f t="shared" si="2"/>
        <v>8</v>
      </c>
      <c r="E79" s="3">
        <f t="shared" si="2"/>
        <v>6</v>
      </c>
      <c r="F79" s="3">
        <f t="shared" si="2"/>
        <v>9</v>
      </c>
      <c r="G79" s="3">
        <f t="shared" si="2"/>
        <v>6</v>
      </c>
      <c r="H79" s="3">
        <f t="shared" si="2"/>
        <v>9</v>
      </c>
      <c r="I79" s="3">
        <f t="shared" si="2"/>
        <v>6</v>
      </c>
      <c r="J79" s="3">
        <f t="shared" si="2"/>
        <v>9</v>
      </c>
      <c r="K79" s="3">
        <f t="shared" si="2"/>
        <v>9</v>
      </c>
      <c r="L79" s="3">
        <f t="shared" si="2"/>
        <v>9</v>
      </c>
      <c r="M79" s="3">
        <f t="shared" si="2"/>
        <v>9</v>
      </c>
      <c r="N79" s="3">
        <f t="shared" si="2"/>
        <v>9</v>
      </c>
      <c r="O79" s="3">
        <f t="shared" si="2"/>
        <v>9</v>
      </c>
      <c r="P79" s="3">
        <f t="shared" si="2"/>
        <v>9</v>
      </c>
      <c r="Q79" s="3">
        <f t="shared" si="2"/>
        <v>4</v>
      </c>
      <c r="R79" s="3">
        <f t="shared" si="2"/>
        <v>9</v>
      </c>
      <c r="S79" s="3">
        <f t="shared" si="2"/>
        <v>9</v>
      </c>
      <c r="T79" s="3">
        <f t="shared" si="2"/>
        <v>6</v>
      </c>
      <c r="U79" s="3">
        <f t="shared" si="2"/>
        <v>5</v>
      </c>
      <c r="V79" s="3">
        <f t="shared" si="2"/>
        <v>3</v>
      </c>
      <c r="W79" s="3">
        <f t="shared" si="2"/>
        <v>6</v>
      </c>
    </row>
    <row r="80" spans="1:23" x14ac:dyDescent="0.2">
      <c r="A80" s="2" t="s">
        <v>408</v>
      </c>
      <c r="B80" s="2">
        <f>MIN(B1:B62)</f>
        <v>1</v>
      </c>
      <c r="C80" s="2">
        <f t="shared" ref="C80:W80" si="3">MIN(C1:C62)</f>
        <v>1</v>
      </c>
      <c r="D80" s="2">
        <f t="shared" si="3"/>
        <v>1</v>
      </c>
      <c r="E80" s="2">
        <f t="shared" si="3"/>
        <v>1</v>
      </c>
      <c r="F80" s="2">
        <f t="shared" si="3"/>
        <v>3</v>
      </c>
      <c r="G80" s="2">
        <f t="shared" si="3"/>
        <v>1</v>
      </c>
      <c r="H80" s="2">
        <f t="shared" si="3"/>
        <v>5</v>
      </c>
      <c r="I80" s="2">
        <f t="shared" si="3"/>
        <v>1</v>
      </c>
      <c r="J80" s="2">
        <f t="shared" si="3"/>
        <v>3</v>
      </c>
      <c r="K80" s="2">
        <f t="shared" si="3"/>
        <v>3</v>
      </c>
      <c r="L80" s="2">
        <f t="shared" si="3"/>
        <v>6</v>
      </c>
      <c r="M80" s="2">
        <f t="shared" si="3"/>
        <v>3</v>
      </c>
      <c r="N80" s="2">
        <f t="shared" si="3"/>
        <v>3</v>
      </c>
      <c r="O80" s="2">
        <f t="shared" si="3"/>
        <v>3</v>
      </c>
      <c r="P80" s="2">
        <f t="shared" si="3"/>
        <v>2</v>
      </c>
      <c r="Q80" s="2">
        <f t="shared" si="3"/>
        <v>1</v>
      </c>
      <c r="R80" s="2">
        <f t="shared" si="3"/>
        <v>3</v>
      </c>
      <c r="S80" s="2">
        <f t="shared" si="3"/>
        <v>3</v>
      </c>
      <c r="T80" s="2">
        <f t="shared" si="3"/>
        <v>1</v>
      </c>
      <c r="U80" s="2">
        <f t="shared" si="3"/>
        <v>1</v>
      </c>
      <c r="V80" s="2">
        <f t="shared" si="3"/>
        <v>1</v>
      </c>
      <c r="W80" s="2">
        <f t="shared" si="3"/>
        <v>2</v>
      </c>
    </row>
    <row r="81" spans="1:23" x14ac:dyDescent="0.2">
      <c r="A81" s="2" t="s">
        <v>409</v>
      </c>
      <c r="B81" s="2">
        <f>MAX(B1:B62)</f>
        <v>9</v>
      </c>
      <c r="C81" s="2">
        <f t="shared" ref="C81:W81" si="4">MAX(C1:C62)</f>
        <v>8</v>
      </c>
      <c r="D81" s="2">
        <f t="shared" si="4"/>
        <v>9</v>
      </c>
      <c r="E81" s="2">
        <f t="shared" si="4"/>
        <v>9</v>
      </c>
      <c r="F81" s="2">
        <f t="shared" si="4"/>
        <v>9</v>
      </c>
      <c r="G81" s="2">
        <f t="shared" si="4"/>
        <v>9</v>
      </c>
      <c r="H81" s="2">
        <f t="shared" si="4"/>
        <v>9</v>
      </c>
      <c r="I81" s="2">
        <f t="shared" si="4"/>
        <v>9</v>
      </c>
      <c r="J81" s="2">
        <f t="shared" si="4"/>
        <v>9</v>
      </c>
      <c r="K81" s="2">
        <f t="shared" si="4"/>
        <v>9</v>
      </c>
      <c r="L81" s="2">
        <f t="shared" si="4"/>
        <v>9</v>
      </c>
      <c r="M81" s="2">
        <f t="shared" si="4"/>
        <v>9</v>
      </c>
      <c r="N81" s="2">
        <f t="shared" si="4"/>
        <v>9</v>
      </c>
      <c r="O81" s="2">
        <f t="shared" si="4"/>
        <v>9</v>
      </c>
      <c r="P81" s="2">
        <f t="shared" si="4"/>
        <v>9</v>
      </c>
      <c r="Q81" s="2">
        <f t="shared" si="4"/>
        <v>9</v>
      </c>
      <c r="R81" s="2">
        <f t="shared" si="4"/>
        <v>9</v>
      </c>
      <c r="S81" s="2">
        <f t="shared" si="4"/>
        <v>9</v>
      </c>
      <c r="T81" s="2">
        <f t="shared" si="4"/>
        <v>9</v>
      </c>
      <c r="U81" s="2">
        <f t="shared" si="4"/>
        <v>7</v>
      </c>
      <c r="V81" s="2">
        <f t="shared" si="4"/>
        <v>6</v>
      </c>
      <c r="W81" s="2">
        <f t="shared" si="4"/>
        <v>9</v>
      </c>
    </row>
    <row r="82" spans="1:23" x14ac:dyDescent="0.2">
      <c r="A82" s="2" t="s">
        <v>397</v>
      </c>
      <c r="B82" s="2">
        <f>COUNTIF(B2:B62,"&lt;&gt;*n/a*")</f>
        <v>61</v>
      </c>
      <c r="C82" s="2">
        <f t="shared" ref="C82:W82" si="5">COUNTIF(C2:C62,"&lt;&gt;*n/a*")</f>
        <v>61</v>
      </c>
      <c r="D82" s="2">
        <f t="shared" si="5"/>
        <v>61</v>
      </c>
      <c r="E82" s="2">
        <f t="shared" si="5"/>
        <v>61</v>
      </c>
      <c r="F82" s="2">
        <f t="shared" si="5"/>
        <v>61</v>
      </c>
      <c r="G82" s="2">
        <f t="shared" si="5"/>
        <v>61</v>
      </c>
      <c r="H82" s="2">
        <f t="shared" si="5"/>
        <v>61</v>
      </c>
      <c r="I82" s="2">
        <f t="shared" si="5"/>
        <v>61</v>
      </c>
      <c r="J82" s="2">
        <f t="shared" si="5"/>
        <v>61</v>
      </c>
      <c r="K82" s="2">
        <f t="shared" si="5"/>
        <v>61</v>
      </c>
      <c r="L82" s="2">
        <f t="shared" si="5"/>
        <v>61</v>
      </c>
      <c r="M82" s="2">
        <f t="shared" si="5"/>
        <v>61</v>
      </c>
      <c r="N82" s="2">
        <f t="shared" si="5"/>
        <v>61</v>
      </c>
      <c r="O82" s="2">
        <f t="shared" si="5"/>
        <v>61</v>
      </c>
      <c r="P82" s="2">
        <f t="shared" si="5"/>
        <v>61</v>
      </c>
      <c r="Q82" s="2">
        <f t="shared" si="5"/>
        <v>61</v>
      </c>
      <c r="R82" s="2">
        <f t="shared" si="5"/>
        <v>61</v>
      </c>
      <c r="S82" s="2">
        <f t="shared" si="5"/>
        <v>61</v>
      </c>
      <c r="T82" s="2">
        <f t="shared" si="5"/>
        <v>61</v>
      </c>
      <c r="U82" s="2">
        <f t="shared" si="5"/>
        <v>61</v>
      </c>
      <c r="V82" s="2">
        <f t="shared" si="5"/>
        <v>61</v>
      </c>
      <c r="W82" s="2">
        <f t="shared" si="5"/>
        <v>61</v>
      </c>
    </row>
    <row r="83" spans="1:23" x14ac:dyDescent="0.2">
      <c r="A83" s="2" t="s">
        <v>399</v>
      </c>
      <c r="B83" s="2">
        <f>MIN(82:82)</f>
        <v>61</v>
      </c>
    </row>
    <row r="84" spans="1:23" x14ac:dyDescent="0.2">
      <c r="A84" s="2" t="s">
        <v>398</v>
      </c>
      <c r="B84" s="2">
        <f>MAX(82:82)</f>
        <v>61</v>
      </c>
    </row>
    <row r="86" spans="1:23" x14ac:dyDescent="0.2">
      <c r="A86" s="2" t="s">
        <v>412</v>
      </c>
    </row>
    <row r="87" spans="1:23" x14ac:dyDescent="0.2">
      <c r="A87" s="2" t="s">
        <v>400</v>
      </c>
      <c r="B87" s="2">
        <f>(COUNTIF(B2:B62, "&gt;6"))/B82</f>
        <v>0.16393442622950818</v>
      </c>
      <c r="C87" s="2">
        <f t="shared" ref="C87:W87" si="6">(COUNTIF(C2:C62, "&gt;6"))/C82</f>
        <v>8.1967213114754092E-2</v>
      </c>
      <c r="D87" s="2">
        <f t="shared" si="6"/>
        <v>0.32786885245901637</v>
      </c>
      <c r="E87" s="2">
        <f t="shared" si="6"/>
        <v>0.19672131147540983</v>
      </c>
      <c r="F87" s="2">
        <f t="shared" si="6"/>
        <v>0.83606557377049184</v>
      </c>
      <c r="G87" s="2">
        <f t="shared" si="6"/>
        <v>0.21311475409836064</v>
      </c>
      <c r="H87" s="2">
        <f t="shared" si="6"/>
        <v>0.86885245901639341</v>
      </c>
      <c r="I87" s="2">
        <f t="shared" si="6"/>
        <v>9.8360655737704916E-2</v>
      </c>
      <c r="J87" s="2">
        <f t="shared" si="6"/>
        <v>0.85245901639344257</v>
      </c>
      <c r="K87" s="2">
        <f t="shared" si="6"/>
        <v>0.65573770491803274</v>
      </c>
      <c r="L87" s="2">
        <f t="shared" si="6"/>
        <v>0.95081967213114749</v>
      </c>
      <c r="M87" s="2">
        <f t="shared" si="6"/>
        <v>0.70491803278688525</v>
      </c>
      <c r="N87" s="2">
        <f t="shared" si="6"/>
        <v>0.77049180327868849</v>
      </c>
      <c r="O87" s="2">
        <f t="shared" si="6"/>
        <v>0.91803278688524592</v>
      </c>
      <c r="P87" s="2">
        <f t="shared" si="6"/>
        <v>0.72131147540983609</v>
      </c>
      <c r="Q87" s="2">
        <f t="shared" si="6"/>
        <v>6.5573770491803282E-2</v>
      </c>
      <c r="R87" s="2">
        <f t="shared" si="6"/>
        <v>0.68852459016393441</v>
      </c>
      <c r="S87" s="2">
        <f t="shared" si="6"/>
        <v>0.5901639344262295</v>
      </c>
      <c r="T87" s="2">
        <f t="shared" si="6"/>
        <v>0.11475409836065574</v>
      </c>
      <c r="U87" s="2">
        <f t="shared" si="6"/>
        <v>1.6393442622950821E-2</v>
      </c>
      <c r="V87" s="2">
        <f t="shared" si="6"/>
        <v>0</v>
      </c>
      <c r="W87" s="2">
        <f t="shared" si="6"/>
        <v>1.6393442622950821E-2</v>
      </c>
    </row>
    <row r="88" spans="1:23" x14ac:dyDescent="0.2">
      <c r="A88" s="2" t="s">
        <v>401</v>
      </c>
      <c r="B88" s="2">
        <f>(COUNTIFS(B2:B62, "&gt;3", B2:B62, "&lt;7"))/B82</f>
        <v>0.19672131147540983</v>
      </c>
      <c r="C88" s="2">
        <f t="shared" ref="C88:W88" si="7">(COUNTIFS(C2:C62, "&gt;3", C2:C62, "&lt;7"))/C82</f>
        <v>0.31147540983606559</v>
      </c>
      <c r="D88" s="2">
        <f t="shared" si="7"/>
        <v>0.44262295081967212</v>
      </c>
      <c r="E88" s="2">
        <f t="shared" si="7"/>
        <v>0.24590163934426229</v>
      </c>
      <c r="F88" s="2">
        <f t="shared" si="7"/>
        <v>0.14754098360655737</v>
      </c>
      <c r="G88" s="2">
        <f t="shared" si="7"/>
        <v>0.44262295081967212</v>
      </c>
      <c r="H88" s="2">
        <f t="shared" si="7"/>
        <v>0.13114754098360656</v>
      </c>
      <c r="I88" s="2">
        <f t="shared" si="7"/>
        <v>0.54098360655737709</v>
      </c>
      <c r="J88" s="2">
        <f t="shared" si="7"/>
        <v>0.11475409836065574</v>
      </c>
      <c r="K88" s="2">
        <f t="shared" si="7"/>
        <v>0.29508196721311475</v>
      </c>
      <c r="L88" s="2">
        <f t="shared" si="7"/>
        <v>4.9180327868852458E-2</v>
      </c>
      <c r="M88" s="2">
        <f t="shared" si="7"/>
        <v>0.22950819672131148</v>
      </c>
      <c r="N88" s="2">
        <f t="shared" si="7"/>
        <v>0.19672131147540983</v>
      </c>
      <c r="O88" s="2">
        <f t="shared" si="7"/>
        <v>6.5573770491803282E-2</v>
      </c>
      <c r="P88" s="2">
        <f t="shared" si="7"/>
        <v>0.22950819672131148</v>
      </c>
      <c r="Q88" s="2">
        <f t="shared" si="7"/>
        <v>0.21311475409836064</v>
      </c>
      <c r="R88" s="2">
        <f t="shared" si="7"/>
        <v>0.26229508196721313</v>
      </c>
      <c r="S88" s="2">
        <f t="shared" si="7"/>
        <v>0.34426229508196721</v>
      </c>
      <c r="T88" s="2">
        <f t="shared" si="7"/>
        <v>0.27868852459016391</v>
      </c>
      <c r="U88" s="2">
        <f t="shared" si="7"/>
        <v>0.34426229508196721</v>
      </c>
      <c r="V88" s="2">
        <f t="shared" si="7"/>
        <v>8.1967213114754092E-2</v>
      </c>
      <c r="W88" s="2">
        <f t="shared" si="7"/>
        <v>0.39344262295081966</v>
      </c>
    </row>
    <row r="89" spans="1:23" x14ac:dyDescent="0.2">
      <c r="A89" s="2" t="s">
        <v>402</v>
      </c>
      <c r="B89" s="2">
        <f>(COUNTIF(B2:B62, "&lt;4"))/B82</f>
        <v>0.63934426229508201</v>
      </c>
      <c r="C89" s="2">
        <f t="shared" ref="C89:W89" si="8">(COUNTIF(C2:C62, "&lt;4"))/C82</f>
        <v>0.60655737704918034</v>
      </c>
      <c r="D89" s="2">
        <f t="shared" si="8"/>
        <v>0.22950819672131148</v>
      </c>
      <c r="E89" s="2">
        <f t="shared" si="8"/>
        <v>0.55737704918032782</v>
      </c>
      <c r="F89" s="2">
        <f t="shared" si="8"/>
        <v>1.6393442622950821E-2</v>
      </c>
      <c r="G89" s="2">
        <f t="shared" si="8"/>
        <v>0.34426229508196721</v>
      </c>
      <c r="H89" s="2">
        <f t="shared" si="8"/>
        <v>0</v>
      </c>
      <c r="I89" s="2">
        <f t="shared" si="8"/>
        <v>0.36065573770491804</v>
      </c>
      <c r="J89" s="2">
        <f t="shared" si="8"/>
        <v>3.2786885245901641E-2</v>
      </c>
      <c r="K89" s="2">
        <f t="shared" si="8"/>
        <v>4.9180327868852458E-2</v>
      </c>
      <c r="L89" s="2">
        <f t="shared" si="8"/>
        <v>0</v>
      </c>
      <c r="M89" s="2">
        <f t="shared" si="8"/>
        <v>6.5573770491803282E-2</v>
      </c>
      <c r="N89" s="2">
        <f t="shared" si="8"/>
        <v>3.2786885245901641E-2</v>
      </c>
      <c r="O89" s="2">
        <f t="shared" si="8"/>
        <v>1.6393442622950821E-2</v>
      </c>
      <c r="P89" s="2">
        <f t="shared" si="8"/>
        <v>4.9180327868852458E-2</v>
      </c>
      <c r="Q89" s="2">
        <f t="shared" si="8"/>
        <v>0.72131147540983609</v>
      </c>
      <c r="R89" s="2">
        <f t="shared" si="8"/>
        <v>4.9180327868852458E-2</v>
      </c>
      <c r="S89" s="2">
        <f t="shared" si="8"/>
        <v>6.5573770491803282E-2</v>
      </c>
      <c r="T89" s="2">
        <f t="shared" si="8"/>
        <v>0.60655737704918034</v>
      </c>
      <c r="U89" s="2">
        <f t="shared" si="8"/>
        <v>0.63934426229508201</v>
      </c>
      <c r="V89" s="2">
        <f t="shared" si="8"/>
        <v>0.91803278688524592</v>
      </c>
      <c r="W89" s="2">
        <f t="shared" si="8"/>
        <v>0.5901639344262295</v>
      </c>
    </row>
    <row r="91" spans="1:23" x14ac:dyDescent="0.2">
      <c r="A91" s="2" t="s">
        <v>406</v>
      </c>
      <c r="B91" s="2">
        <f t="shared" ref="B91:H91" si="9">COUNTIF(B87:B89, "&gt;0.7")</f>
        <v>0</v>
      </c>
      <c r="C91" s="2">
        <f t="shared" si="9"/>
        <v>0</v>
      </c>
      <c r="D91" s="2">
        <f t="shared" si="9"/>
        <v>0</v>
      </c>
      <c r="E91" s="2">
        <f t="shared" si="9"/>
        <v>0</v>
      </c>
      <c r="F91" s="2">
        <f t="shared" si="9"/>
        <v>1</v>
      </c>
      <c r="G91" s="2">
        <f t="shared" si="9"/>
        <v>0</v>
      </c>
      <c r="H91" s="2">
        <f t="shared" si="9"/>
        <v>1</v>
      </c>
      <c r="I91" s="2">
        <f>COUNTIF(I87:I89, "&gt;0.7")</f>
        <v>0</v>
      </c>
      <c r="J91" s="2">
        <f t="shared" ref="J91:W91" si="10">COUNTIF(J87:J89, "&gt;0.7")</f>
        <v>1</v>
      </c>
      <c r="K91" s="2">
        <f t="shared" si="10"/>
        <v>0</v>
      </c>
      <c r="L91" s="2">
        <f t="shared" si="10"/>
        <v>1</v>
      </c>
      <c r="M91" s="2">
        <f t="shared" si="10"/>
        <v>1</v>
      </c>
      <c r="N91" s="2">
        <f t="shared" si="10"/>
        <v>1</v>
      </c>
      <c r="O91" s="2">
        <f t="shared" si="10"/>
        <v>1</v>
      </c>
      <c r="P91" s="2">
        <f t="shared" si="10"/>
        <v>1</v>
      </c>
      <c r="Q91" s="2">
        <f t="shared" si="10"/>
        <v>1</v>
      </c>
      <c r="R91" s="2">
        <f t="shared" si="10"/>
        <v>0</v>
      </c>
      <c r="S91" s="2">
        <f t="shared" si="10"/>
        <v>0</v>
      </c>
      <c r="T91" s="2">
        <f t="shared" si="10"/>
        <v>0</v>
      </c>
      <c r="U91" s="2">
        <f t="shared" si="10"/>
        <v>0</v>
      </c>
      <c r="V91" s="2">
        <f t="shared" si="10"/>
        <v>1</v>
      </c>
      <c r="W91" s="2">
        <f t="shared" si="10"/>
        <v>0</v>
      </c>
    </row>
    <row r="92" spans="1:23" s="45" customFormat="1" x14ac:dyDescent="0.2">
      <c r="A92" s="45" t="s">
        <v>407</v>
      </c>
      <c r="B92" s="45">
        <f>SUM(B91:W91)</f>
        <v>10</v>
      </c>
    </row>
  </sheetData>
  <sortState xmlns:xlrd2="http://schemas.microsoft.com/office/spreadsheetml/2017/richdata2" ref="A65:W74">
    <sortCondition ref="A65:A74"/>
  </sortState>
  <mergeCells count="1">
    <mergeCell ref="A64:XFD6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F32C3-3C17-405A-81F0-F251AE63ED11}">
  <sheetPr>
    <pageSetUpPr fitToPage="1"/>
  </sheetPr>
  <dimension ref="A1:XFC184"/>
  <sheetViews>
    <sheetView zoomScaleNormal="100" workbookViewId="0">
      <pane xSplit="1" ySplit="5" topLeftCell="B6" activePane="bottomRight" state="frozen"/>
      <selection pane="topRight" activeCell="B1" sqref="B1"/>
      <selection pane="bottomLeft" activeCell="A9" sqref="A9"/>
      <selection pane="bottomRight" activeCell="D13" sqref="D13"/>
    </sheetView>
  </sheetViews>
  <sheetFormatPr defaultRowHeight="15" customHeight="1" x14ac:dyDescent="0.2"/>
  <cols>
    <col min="1" max="1" width="30.75" style="2" customWidth="1"/>
    <col min="2" max="2" width="65.75" style="27" customWidth="1"/>
    <col min="3" max="3" width="3.125" style="26" customWidth="1"/>
    <col min="4" max="4" width="113.5" style="17" customWidth="1"/>
    <col min="5" max="16384" width="9" style="2"/>
  </cols>
  <sheetData>
    <row r="1" spans="1:16383" ht="1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c r="XEJ1" s="5"/>
      <c r="XEK1" s="5"/>
      <c r="XEL1" s="5"/>
      <c r="XEM1" s="5"/>
      <c r="XEN1" s="5"/>
      <c r="XEO1" s="5"/>
      <c r="XEP1" s="5"/>
      <c r="XEQ1" s="5"/>
      <c r="XER1" s="5"/>
      <c r="XES1" s="5"/>
      <c r="XET1" s="5"/>
      <c r="XEU1" s="5"/>
      <c r="XEV1" s="5"/>
      <c r="XEW1" s="5"/>
      <c r="XEX1" s="5"/>
      <c r="XEY1" s="5"/>
      <c r="XEZ1" s="5"/>
      <c r="XFA1" s="5"/>
      <c r="XFB1" s="5"/>
      <c r="XFC1" s="5"/>
    </row>
    <row r="2" spans="1:16383" ht="30" customHeight="1" x14ac:dyDescent="0.2">
      <c r="A2" s="79" t="s">
        <v>413</v>
      </c>
      <c r="B2" s="46" t="s">
        <v>416</v>
      </c>
      <c r="C2" s="48"/>
      <c r="D2" s="2"/>
    </row>
    <row r="3" spans="1:16383" ht="30.75" customHeight="1" x14ac:dyDescent="0.2">
      <c r="A3" s="79"/>
      <c r="B3" s="47" t="s">
        <v>415</v>
      </c>
      <c r="C3" s="48"/>
      <c r="D3" s="2"/>
    </row>
    <row r="5" spans="1:16383" s="11" customFormat="1" ht="15" customHeight="1" x14ac:dyDescent="0.2">
      <c r="A5" s="8" t="s">
        <v>0</v>
      </c>
      <c r="B5" s="10" t="s">
        <v>417</v>
      </c>
      <c r="C5" s="9"/>
      <c r="D5" s="6" t="s">
        <v>414</v>
      </c>
    </row>
    <row r="6" spans="1:16383" ht="15" customHeight="1" x14ac:dyDescent="0.2">
      <c r="A6" s="12" t="s">
        <v>337</v>
      </c>
      <c r="B6" s="14" t="s">
        <v>336</v>
      </c>
      <c r="C6" s="13"/>
      <c r="D6" s="61" t="s">
        <v>371</v>
      </c>
    </row>
    <row r="7" spans="1:16383" ht="15" customHeight="1" x14ac:dyDescent="0.2">
      <c r="A7" s="12" t="s">
        <v>337</v>
      </c>
      <c r="B7" s="15" t="s">
        <v>335</v>
      </c>
      <c r="C7" s="13"/>
      <c r="D7" s="80"/>
    </row>
    <row r="8" spans="1:16383" ht="15" customHeight="1" x14ac:dyDescent="0.2">
      <c r="A8" s="12" t="s">
        <v>337</v>
      </c>
      <c r="B8" s="15" t="s">
        <v>334</v>
      </c>
      <c r="C8" s="13"/>
      <c r="D8" s="81"/>
    </row>
    <row r="9" spans="1:16383" ht="15" customHeight="1" x14ac:dyDescent="0.2">
      <c r="A9" s="12" t="s">
        <v>337</v>
      </c>
      <c r="B9" s="15" t="s">
        <v>333</v>
      </c>
      <c r="C9" s="16"/>
    </row>
    <row r="10" spans="1:16383" ht="15" customHeight="1" x14ac:dyDescent="0.2">
      <c r="A10" s="12" t="s">
        <v>337</v>
      </c>
      <c r="B10" s="15" t="s">
        <v>332</v>
      </c>
      <c r="C10" s="16"/>
    </row>
    <row r="11" spans="1:16383" ht="15" customHeight="1" x14ac:dyDescent="0.2">
      <c r="A11" s="12" t="s">
        <v>337</v>
      </c>
      <c r="B11" s="15" t="s">
        <v>331</v>
      </c>
      <c r="C11" s="16"/>
    </row>
    <row r="12" spans="1:16383" ht="15" customHeight="1" x14ac:dyDescent="0.2">
      <c r="A12" s="12" t="s">
        <v>337</v>
      </c>
      <c r="B12" s="15" t="s">
        <v>330</v>
      </c>
      <c r="C12" s="16"/>
    </row>
    <row r="13" spans="1:16383" ht="15" customHeight="1" x14ac:dyDescent="0.2">
      <c r="A13" s="12" t="s">
        <v>337</v>
      </c>
      <c r="B13" s="15" t="s">
        <v>329</v>
      </c>
      <c r="C13" s="16"/>
    </row>
    <row r="14" spans="1:16383" ht="15" customHeight="1" x14ac:dyDescent="0.2">
      <c r="A14" s="12" t="s">
        <v>337</v>
      </c>
      <c r="B14" s="15" t="s">
        <v>328</v>
      </c>
      <c r="C14" s="16"/>
    </row>
    <row r="15" spans="1:16383" ht="15" customHeight="1" x14ac:dyDescent="0.2">
      <c r="A15" s="12" t="s">
        <v>337</v>
      </c>
      <c r="B15" s="15" t="s">
        <v>327</v>
      </c>
      <c r="C15" s="16"/>
    </row>
    <row r="16" spans="1:16383" ht="15" customHeight="1" x14ac:dyDescent="0.2">
      <c r="A16" s="12" t="s">
        <v>337</v>
      </c>
      <c r="B16" s="15" t="s">
        <v>326</v>
      </c>
      <c r="C16" s="16"/>
    </row>
    <row r="17" spans="1:4" ht="15" customHeight="1" x14ac:dyDescent="0.2">
      <c r="A17" s="12" t="s">
        <v>337</v>
      </c>
      <c r="B17" s="15" t="s">
        <v>325</v>
      </c>
      <c r="C17" s="16"/>
    </row>
    <row r="18" spans="1:4" s="3" customFormat="1" ht="15" customHeight="1" x14ac:dyDescent="0.2">
      <c r="A18" s="18"/>
      <c r="B18" s="15"/>
      <c r="C18" s="19"/>
      <c r="D18" s="20"/>
    </row>
    <row r="19" spans="1:4" ht="15" customHeight="1" x14ac:dyDescent="0.2">
      <c r="A19" s="21" t="s">
        <v>18</v>
      </c>
      <c r="B19" s="15" t="s">
        <v>324</v>
      </c>
      <c r="C19" s="13"/>
      <c r="D19" s="82" t="s">
        <v>372</v>
      </c>
    </row>
    <row r="20" spans="1:4" ht="15" customHeight="1" x14ac:dyDescent="0.2">
      <c r="A20" s="21" t="s">
        <v>18</v>
      </c>
      <c r="B20" s="15" t="s">
        <v>323</v>
      </c>
      <c r="C20" s="13"/>
      <c r="D20" s="83"/>
    </row>
    <row r="21" spans="1:4" ht="15" customHeight="1" x14ac:dyDescent="0.2">
      <c r="A21" s="21" t="s">
        <v>18</v>
      </c>
      <c r="B21" s="15" t="s">
        <v>322</v>
      </c>
      <c r="C21" s="16"/>
    </row>
    <row r="22" spans="1:4" ht="15" customHeight="1" x14ac:dyDescent="0.2">
      <c r="A22" s="21" t="s">
        <v>18</v>
      </c>
      <c r="B22" s="15" t="s">
        <v>321</v>
      </c>
      <c r="C22" s="16"/>
    </row>
    <row r="23" spans="1:4" ht="15" customHeight="1" x14ac:dyDescent="0.2">
      <c r="A23" s="18"/>
      <c r="B23" s="15"/>
      <c r="C23" s="19"/>
    </row>
    <row r="24" spans="1:4" ht="15" customHeight="1" x14ac:dyDescent="0.2">
      <c r="A24" s="12" t="s">
        <v>31</v>
      </c>
      <c r="B24" s="15" t="s">
        <v>320</v>
      </c>
      <c r="C24" s="13"/>
      <c r="D24" s="84" t="s">
        <v>373</v>
      </c>
    </row>
    <row r="25" spans="1:4" ht="15" customHeight="1" x14ac:dyDescent="0.2">
      <c r="A25" s="12" t="s">
        <v>31</v>
      </c>
      <c r="B25" s="15" t="s">
        <v>319</v>
      </c>
      <c r="C25" s="13"/>
      <c r="D25" s="85"/>
    </row>
    <row r="26" spans="1:4" ht="15" customHeight="1" x14ac:dyDescent="0.2">
      <c r="A26" s="12" t="s">
        <v>31</v>
      </c>
      <c r="B26" s="15" t="s">
        <v>318</v>
      </c>
      <c r="C26" s="13"/>
      <c r="D26" s="85"/>
    </row>
    <row r="27" spans="1:4" ht="15" customHeight="1" x14ac:dyDescent="0.2">
      <c r="A27" s="12" t="s">
        <v>31</v>
      </c>
      <c r="B27" s="15" t="s">
        <v>317</v>
      </c>
      <c r="C27" s="13"/>
      <c r="D27" s="86"/>
    </row>
    <row r="28" spans="1:4" ht="15" customHeight="1" x14ac:dyDescent="0.2">
      <c r="A28" s="12" t="s">
        <v>31</v>
      </c>
      <c r="B28" s="15" t="s">
        <v>316</v>
      </c>
      <c r="C28" s="16"/>
    </row>
    <row r="29" spans="1:4" ht="15" customHeight="1" x14ac:dyDescent="0.2">
      <c r="A29" s="12" t="s">
        <v>31</v>
      </c>
      <c r="B29" s="15" t="s">
        <v>315</v>
      </c>
      <c r="C29" s="16"/>
    </row>
    <row r="30" spans="1:4" ht="15" customHeight="1" x14ac:dyDescent="0.2">
      <c r="A30" s="12" t="s">
        <v>31</v>
      </c>
      <c r="B30" s="15" t="s">
        <v>314</v>
      </c>
      <c r="C30" s="16"/>
    </row>
    <row r="31" spans="1:4" ht="15" customHeight="1" x14ac:dyDescent="0.2">
      <c r="A31" s="12" t="s">
        <v>31</v>
      </c>
      <c r="B31" s="15" t="s">
        <v>313</v>
      </c>
      <c r="C31" s="16"/>
    </row>
    <row r="32" spans="1:4" s="3" customFormat="1" ht="15" customHeight="1" x14ac:dyDescent="0.2">
      <c r="A32" s="18"/>
      <c r="B32" s="15"/>
      <c r="C32" s="19"/>
      <c r="D32" s="20"/>
    </row>
    <row r="33" spans="1:4" ht="15" customHeight="1" x14ac:dyDescent="0.2">
      <c r="A33" s="21" t="s">
        <v>312</v>
      </c>
      <c r="B33" s="15" t="s">
        <v>311</v>
      </c>
      <c r="C33" s="13"/>
      <c r="D33" s="73" t="s">
        <v>374</v>
      </c>
    </row>
    <row r="34" spans="1:4" ht="15" customHeight="1" x14ac:dyDescent="0.2">
      <c r="A34" s="21" t="s">
        <v>312</v>
      </c>
      <c r="B34" s="15" t="s">
        <v>310</v>
      </c>
      <c r="C34" s="13"/>
      <c r="D34" s="74"/>
    </row>
    <row r="35" spans="1:4" ht="15" customHeight="1" x14ac:dyDescent="0.2">
      <c r="A35" s="21" t="s">
        <v>312</v>
      </c>
      <c r="B35" s="15" t="s">
        <v>309</v>
      </c>
      <c r="C35" s="13"/>
      <c r="D35" s="74"/>
    </row>
    <row r="36" spans="1:4" ht="15" customHeight="1" x14ac:dyDescent="0.2">
      <c r="A36" s="21" t="s">
        <v>312</v>
      </c>
      <c r="B36" s="15" t="s">
        <v>308</v>
      </c>
      <c r="C36" s="13"/>
      <c r="D36" s="74"/>
    </row>
    <row r="37" spans="1:4" ht="15" customHeight="1" x14ac:dyDescent="0.2">
      <c r="A37" s="21" t="s">
        <v>312</v>
      </c>
      <c r="B37" s="15" t="s">
        <v>307</v>
      </c>
      <c r="C37" s="13"/>
      <c r="D37" s="74"/>
    </row>
    <row r="38" spans="1:4" ht="15" customHeight="1" x14ac:dyDescent="0.2">
      <c r="A38" s="21" t="s">
        <v>312</v>
      </c>
      <c r="B38" s="15" t="s">
        <v>306</v>
      </c>
      <c r="C38" s="13"/>
      <c r="D38" s="75"/>
    </row>
    <row r="39" spans="1:4" ht="15" customHeight="1" x14ac:dyDescent="0.2">
      <c r="A39" s="21" t="s">
        <v>312</v>
      </c>
      <c r="B39" s="15" t="s">
        <v>305</v>
      </c>
      <c r="C39" s="16"/>
    </row>
    <row r="40" spans="1:4" ht="15" customHeight="1" x14ac:dyDescent="0.2">
      <c r="A40" s="21" t="s">
        <v>312</v>
      </c>
      <c r="B40" s="15" t="s">
        <v>304</v>
      </c>
      <c r="C40" s="16"/>
    </row>
    <row r="41" spans="1:4" s="3" customFormat="1" ht="15" customHeight="1" x14ac:dyDescent="0.2">
      <c r="A41" s="18"/>
      <c r="B41" s="15"/>
      <c r="C41" s="19"/>
      <c r="D41" s="20"/>
    </row>
    <row r="42" spans="1:4" ht="15" customHeight="1" x14ac:dyDescent="0.2">
      <c r="A42" s="21" t="s">
        <v>47</v>
      </c>
      <c r="B42" s="15" t="s">
        <v>303</v>
      </c>
      <c r="C42" s="13"/>
      <c r="D42" s="67" t="s">
        <v>375</v>
      </c>
    </row>
    <row r="43" spans="1:4" ht="15" customHeight="1" x14ac:dyDescent="0.2">
      <c r="A43" s="21" t="s">
        <v>47</v>
      </c>
      <c r="B43" s="15" t="s">
        <v>302</v>
      </c>
      <c r="C43" s="13"/>
      <c r="D43" s="68"/>
    </row>
    <row r="44" spans="1:4" ht="15" customHeight="1" x14ac:dyDescent="0.2">
      <c r="A44" s="21" t="s">
        <v>47</v>
      </c>
      <c r="B44" s="15" t="s">
        <v>301</v>
      </c>
      <c r="C44" s="13"/>
      <c r="D44" s="68"/>
    </row>
    <row r="45" spans="1:4" ht="15" customHeight="1" x14ac:dyDescent="0.2">
      <c r="A45" s="21" t="s">
        <v>47</v>
      </c>
      <c r="B45" s="15" t="s">
        <v>300</v>
      </c>
      <c r="C45" s="13"/>
      <c r="D45" s="68"/>
    </row>
    <row r="46" spans="1:4" ht="15" customHeight="1" x14ac:dyDescent="0.2">
      <c r="A46" s="21" t="s">
        <v>47</v>
      </c>
      <c r="B46" s="15" t="s">
        <v>299</v>
      </c>
      <c r="C46" s="13"/>
      <c r="D46" s="69"/>
    </row>
    <row r="47" spans="1:4" ht="15" customHeight="1" x14ac:dyDescent="0.2">
      <c r="A47" s="21" t="s">
        <v>47</v>
      </c>
      <c r="B47" s="15" t="s">
        <v>298</v>
      </c>
      <c r="C47" s="16"/>
    </row>
    <row r="48" spans="1:4" ht="15" customHeight="1" x14ac:dyDescent="0.2">
      <c r="A48" s="21" t="s">
        <v>47</v>
      </c>
      <c r="B48" s="15" t="s">
        <v>297</v>
      </c>
      <c r="C48" s="16"/>
    </row>
    <row r="49" spans="1:4" ht="15" customHeight="1" x14ac:dyDescent="0.2">
      <c r="A49" s="21" t="s">
        <v>47</v>
      </c>
      <c r="B49" s="15" t="s">
        <v>296</v>
      </c>
      <c r="C49" s="16"/>
    </row>
    <row r="50" spans="1:4" ht="15" customHeight="1" x14ac:dyDescent="0.2">
      <c r="A50" s="21" t="s">
        <v>47</v>
      </c>
      <c r="B50" s="15" t="s">
        <v>295</v>
      </c>
      <c r="C50" s="16"/>
    </row>
    <row r="51" spans="1:4" s="3" customFormat="1" ht="15" customHeight="1" x14ac:dyDescent="0.2">
      <c r="A51" s="18"/>
      <c r="B51" s="15"/>
      <c r="C51" s="19"/>
      <c r="D51" s="20"/>
    </row>
    <row r="52" spans="1:4" ht="15" customHeight="1" x14ac:dyDescent="0.2">
      <c r="A52" s="21" t="s">
        <v>52</v>
      </c>
      <c r="B52" s="15" t="s">
        <v>294</v>
      </c>
      <c r="C52" s="13"/>
      <c r="D52" s="76" t="s">
        <v>338</v>
      </c>
    </row>
    <row r="53" spans="1:4" ht="15" customHeight="1" x14ac:dyDescent="0.2">
      <c r="A53" s="21" t="s">
        <v>52</v>
      </c>
      <c r="B53" s="15" t="s">
        <v>293</v>
      </c>
      <c r="C53" s="13"/>
      <c r="D53" s="77"/>
    </row>
    <row r="54" spans="1:4" ht="15" customHeight="1" x14ac:dyDescent="0.2">
      <c r="A54" s="21" t="s">
        <v>52</v>
      </c>
      <c r="B54" s="15" t="s">
        <v>292</v>
      </c>
      <c r="C54" s="13"/>
      <c r="D54" s="77"/>
    </row>
    <row r="55" spans="1:4" ht="15" customHeight="1" x14ac:dyDescent="0.2">
      <c r="A55" s="21" t="s">
        <v>52</v>
      </c>
      <c r="B55" s="15" t="s">
        <v>291</v>
      </c>
      <c r="C55" s="13"/>
      <c r="D55" s="77"/>
    </row>
    <row r="56" spans="1:4" ht="15" customHeight="1" x14ac:dyDescent="0.2">
      <c r="A56" s="21" t="s">
        <v>52</v>
      </c>
      <c r="B56" s="15" t="s">
        <v>290</v>
      </c>
      <c r="C56" s="13"/>
      <c r="D56" s="77"/>
    </row>
    <row r="57" spans="1:4" ht="15" customHeight="1" x14ac:dyDescent="0.2">
      <c r="A57" s="21" t="s">
        <v>52</v>
      </c>
      <c r="B57" s="15" t="s">
        <v>289</v>
      </c>
      <c r="C57" s="13"/>
      <c r="D57" s="78"/>
    </row>
    <row r="58" spans="1:4" ht="15" customHeight="1" x14ac:dyDescent="0.2">
      <c r="A58" s="21" t="s">
        <v>52</v>
      </c>
      <c r="B58" s="15" t="s">
        <v>288</v>
      </c>
      <c r="C58" s="16"/>
    </row>
    <row r="59" spans="1:4" ht="15" customHeight="1" x14ac:dyDescent="0.2">
      <c r="A59" s="21" t="s">
        <v>52</v>
      </c>
      <c r="B59" s="15" t="s">
        <v>277</v>
      </c>
      <c r="C59" s="16"/>
    </row>
    <row r="60" spans="1:4" s="3" customFormat="1" ht="15" customHeight="1" x14ac:dyDescent="0.2">
      <c r="A60" s="18"/>
      <c r="B60" s="15"/>
      <c r="C60" s="19"/>
      <c r="D60" s="20"/>
    </row>
    <row r="61" spans="1:4" ht="15" customHeight="1" x14ac:dyDescent="0.2">
      <c r="A61" s="21" t="s">
        <v>61</v>
      </c>
      <c r="B61" s="15" t="s">
        <v>287</v>
      </c>
      <c r="C61" s="13"/>
      <c r="D61" s="67" t="s">
        <v>376</v>
      </c>
    </row>
    <row r="62" spans="1:4" ht="15" customHeight="1" x14ac:dyDescent="0.2">
      <c r="A62" s="21" t="s">
        <v>61</v>
      </c>
      <c r="B62" s="15" t="s">
        <v>286</v>
      </c>
      <c r="C62" s="13"/>
      <c r="D62" s="68"/>
    </row>
    <row r="63" spans="1:4" ht="15" customHeight="1" x14ac:dyDescent="0.2">
      <c r="A63" s="21" t="s">
        <v>61</v>
      </c>
      <c r="B63" s="15" t="s">
        <v>285</v>
      </c>
      <c r="C63" s="13"/>
      <c r="D63" s="69"/>
    </row>
    <row r="64" spans="1:4" ht="15" customHeight="1" x14ac:dyDescent="0.2">
      <c r="A64" s="21" t="s">
        <v>61</v>
      </c>
      <c r="B64" s="15" t="s">
        <v>277</v>
      </c>
      <c r="C64" s="16"/>
    </row>
    <row r="65" spans="1:4" ht="15" customHeight="1" x14ac:dyDescent="0.2">
      <c r="A65" s="21" t="s">
        <v>61</v>
      </c>
      <c r="B65" s="15" t="s">
        <v>284</v>
      </c>
      <c r="C65" s="16"/>
    </row>
    <row r="66" spans="1:4" ht="15" customHeight="1" x14ac:dyDescent="0.2">
      <c r="A66" s="21" t="s">
        <v>61</v>
      </c>
      <c r="B66" s="15" t="s">
        <v>283</v>
      </c>
      <c r="C66" s="16"/>
    </row>
    <row r="67" spans="1:4" s="3" customFormat="1" ht="15" customHeight="1" x14ac:dyDescent="0.2">
      <c r="A67" s="18"/>
      <c r="B67" s="15"/>
      <c r="C67" s="19"/>
      <c r="D67" s="20"/>
    </row>
    <row r="68" spans="1:4" ht="15" customHeight="1" x14ac:dyDescent="0.2">
      <c r="A68" s="21" t="s">
        <v>64</v>
      </c>
      <c r="B68" s="15" t="s">
        <v>282</v>
      </c>
      <c r="C68" s="13"/>
      <c r="D68" s="67" t="s">
        <v>377</v>
      </c>
    </row>
    <row r="69" spans="1:4" ht="15" customHeight="1" x14ac:dyDescent="0.2">
      <c r="A69" s="21" t="s">
        <v>64</v>
      </c>
      <c r="B69" s="15" t="s">
        <v>281</v>
      </c>
      <c r="C69" s="13"/>
      <c r="D69" s="68"/>
    </row>
    <row r="70" spans="1:4" ht="15" customHeight="1" x14ac:dyDescent="0.2">
      <c r="A70" s="21" t="s">
        <v>64</v>
      </c>
      <c r="B70" s="15" t="s">
        <v>280</v>
      </c>
      <c r="C70" s="13"/>
      <c r="D70" s="68"/>
    </row>
    <row r="71" spans="1:4" ht="15" customHeight="1" x14ac:dyDescent="0.2">
      <c r="A71" s="21" t="s">
        <v>64</v>
      </c>
      <c r="B71" s="15" t="s">
        <v>279</v>
      </c>
      <c r="C71" s="13"/>
      <c r="D71" s="68"/>
    </row>
    <row r="72" spans="1:4" ht="15" customHeight="1" x14ac:dyDescent="0.2">
      <c r="A72" s="21" t="s">
        <v>64</v>
      </c>
      <c r="B72" s="15" t="s">
        <v>278</v>
      </c>
      <c r="C72" s="13"/>
      <c r="D72" s="69"/>
    </row>
    <row r="73" spans="1:4" ht="15" customHeight="1" x14ac:dyDescent="0.2">
      <c r="A73" s="21" t="s">
        <v>64</v>
      </c>
      <c r="B73" s="15" t="s">
        <v>277</v>
      </c>
      <c r="C73" s="16"/>
    </row>
    <row r="74" spans="1:4" ht="15" customHeight="1" x14ac:dyDescent="0.2">
      <c r="A74" s="21" t="s">
        <v>64</v>
      </c>
      <c r="B74" s="15" t="s">
        <v>276</v>
      </c>
      <c r="C74" s="16"/>
    </row>
    <row r="75" spans="1:4" s="3" customFormat="1" ht="15" customHeight="1" x14ac:dyDescent="0.2">
      <c r="A75" s="18"/>
      <c r="B75" s="15"/>
      <c r="C75" s="19"/>
      <c r="D75" s="20"/>
    </row>
    <row r="76" spans="1:4" ht="15" customHeight="1" x14ac:dyDescent="0.2">
      <c r="A76" s="21" t="s">
        <v>75</v>
      </c>
      <c r="B76" s="15" t="s">
        <v>275</v>
      </c>
      <c r="C76" s="13"/>
      <c r="D76" s="61" t="s">
        <v>378</v>
      </c>
    </row>
    <row r="77" spans="1:4" ht="15" customHeight="1" x14ac:dyDescent="0.2">
      <c r="A77" s="21" t="s">
        <v>75</v>
      </c>
      <c r="B77" s="15" t="s">
        <v>274</v>
      </c>
      <c r="C77" s="13"/>
      <c r="D77" s="62"/>
    </row>
    <row r="78" spans="1:4" ht="15" customHeight="1" x14ac:dyDescent="0.2">
      <c r="A78" s="21" t="s">
        <v>75</v>
      </c>
      <c r="B78" s="15" t="s">
        <v>273</v>
      </c>
      <c r="C78" s="16"/>
    </row>
    <row r="79" spans="1:4" ht="15" customHeight="1" x14ac:dyDescent="0.2">
      <c r="A79" s="21" t="s">
        <v>75</v>
      </c>
      <c r="B79" s="15" t="s">
        <v>272</v>
      </c>
      <c r="C79" s="16"/>
    </row>
    <row r="80" spans="1:4" s="3" customFormat="1" ht="15" customHeight="1" x14ac:dyDescent="0.2">
      <c r="A80" s="18"/>
      <c r="B80" s="15"/>
      <c r="C80" s="19"/>
      <c r="D80" s="20"/>
    </row>
    <row r="81" spans="1:4" ht="15" customHeight="1" x14ac:dyDescent="0.2">
      <c r="A81" s="21" t="s">
        <v>271</v>
      </c>
      <c r="B81" s="15" t="s">
        <v>270</v>
      </c>
      <c r="C81" s="13"/>
      <c r="D81" s="70" t="s">
        <v>379</v>
      </c>
    </row>
    <row r="82" spans="1:4" ht="15" customHeight="1" x14ac:dyDescent="0.2">
      <c r="A82" s="21" t="s">
        <v>271</v>
      </c>
      <c r="B82" s="15" t="s">
        <v>269</v>
      </c>
      <c r="C82" s="13"/>
      <c r="D82" s="71"/>
    </row>
    <row r="83" spans="1:4" ht="15" customHeight="1" x14ac:dyDescent="0.2">
      <c r="A83" s="21" t="s">
        <v>271</v>
      </c>
      <c r="B83" s="15" t="s">
        <v>268</v>
      </c>
      <c r="C83" s="13"/>
      <c r="D83" s="71"/>
    </row>
    <row r="84" spans="1:4" ht="15" customHeight="1" x14ac:dyDescent="0.2">
      <c r="A84" s="21" t="s">
        <v>271</v>
      </c>
      <c r="B84" s="15" t="s">
        <v>267</v>
      </c>
      <c r="C84" s="13"/>
      <c r="D84" s="72"/>
    </row>
    <row r="85" spans="1:4" ht="15" customHeight="1" x14ac:dyDescent="0.2">
      <c r="A85" s="21" t="s">
        <v>271</v>
      </c>
      <c r="B85" s="15" t="s">
        <v>266</v>
      </c>
      <c r="C85" s="16"/>
    </row>
    <row r="86" spans="1:4" ht="15" customHeight="1" x14ac:dyDescent="0.2">
      <c r="A86" s="21" t="s">
        <v>271</v>
      </c>
      <c r="B86" s="15" t="s">
        <v>265</v>
      </c>
      <c r="C86" s="16"/>
    </row>
    <row r="87" spans="1:4" ht="15" customHeight="1" x14ac:dyDescent="0.2">
      <c r="A87" s="21" t="s">
        <v>271</v>
      </c>
      <c r="B87" s="15" t="s">
        <v>264</v>
      </c>
      <c r="C87" s="16"/>
    </row>
    <row r="88" spans="1:4" ht="15" customHeight="1" x14ac:dyDescent="0.2">
      <c r="A88" s="21" t="s">
        <v>271</v>
      </c>
      <c r="B88" s="15" t="s">
        <v>263</v>
      </c>
      <c r="C88" s="16"/>
    </row>
    <row r="89" spans="1:4" s="3" customFormat="1" ht="15" customHeight="1" x14ac:dyDescent="0.2">
      <c r="A89" s="18"/>
      <c r="B89" s="15"/>
      <c r="C89" s="19"/>
      <c r="D89" s="20"/>
    </row>
    <row r="90" spans="1:4" ht="15" customHeight="1" x14ac:dyDescent="0.2">
      <c r="A90" s="21" t="s">
        <v>84</v>
      </c>
      <c r="B90" s="15" t="s">
        <v>262</v>
      </c>
      <c r="C90" s="13"/>
      <c r="D90" s="61" t="s">
        <v>380</v>
      </c>
    </row>
    <row r="91" spans="1:4" ht="15" customHeight="1" x14ac:dyDescent="0.2">
      <c r="A91" s="21" t="s">
        <v>84</v>
      </c>
      <c r="B91" s="15" t="s">
        <v>261</v>
      </c>
      <c r="C91" s="13"/>
      <c r="D91" s="63"/>
    </row>
    <row r="92" spans="1:4" ht="15" customHeight="1" x14ac:dyDescent="0.2">
      <c r="A92" s="21" t="s">
        <v>84</v>
      </c>
      <c r="B92" s="15" t="s">
        <v>260</v>
      </c>
      <c r="C92" s="13"/>
      <c r="D92" s="62"/>
    </row>
    <row r="93" spans="1:4" ht="15" customHeight="1" x14ac:dyDescent="0.2">
      <c r="A93" s="21" t="s">
        <v>84</v>
      </c>
      <c r="B93" s="15" t="s">
        <v>259</v>
      </c>
      <c r="C93" s="16"/>
    </row>
    <row r="94" spans="1:4" ht="15" customHeight="1" x14ac:dyDescent="0.2">
      <c r="A94" s="21" t="s">
        <v>84</v>
      </c>
      <c r="B94" s="15" t="s">
        <v>258</v>
      </c>
      <c r="C94" s="16"/>
    </row>
    <row r="95" spans="1:4" ht="15" customHeight="1" x14ac:dyDescent="0.2">
      <c r="A95" s="21" t="s">
        <v>84</v>
      </c>
      <c r="B95" s="15" t="s">
        <v>257</v>
      </c>
      <c r="C95" s="16"/>
    </row>
    <row r="96" spans="1:4" ht="15" customHeight="1" x14ac:dyDescent="0.2">
      <c r="A96" s="21" t="s">
        <v>84</v>
      </c>
      <c r="B96" s="15" t="s">
        <v>256</v>
      </c>
      <c r="C96" s="16"/>
    </row>
    <row r="97" spans="1:4" ht="15" customHeight="1" x14ac:dyDescent="0.2">
      <c r="A97" s="22"/>
      <c r="B97" s="15"/>
      <c r="C97" s="23"/>
    </row>
    <row r="98" spans="1:4" ht="15" customHeight="1" x14ac:dyDescent="0.2">
      <c r="A98" s="21" t="s">
        <v>87</v>
      </c>
      <c r="B98" s="15" t="s">
        <v>255</v>
      </c>
      <c r="C98" s="13"/>
      <c r="D98" s="61" t="s">
        <v>381</v>
      </c>
    </row>
    <row r="99" spans="1:4" ht="15" customHeight="1" x14ac:dyDescent="0.2">
      <c r="A99" s="21" t="s">
        <v>87</v>
      </c>
      <c r="B99" s="15" t="s">
        <v>245</v>
      </c>
      <c r="C99" s="13"/>
      <c r="D99" s="63"/>
    </row>
    <row r="100" spans="1:4" ht="15" customHeight="1" x14ac:dyDescent="0.2">
      <c r="A100" s="21" t="s">
        <v>87</v>
      </c>
      <c r="B100" s="15" t="s">
        <v>254</v>
      </c>
      <c r="C100" s="13"/>
      <c r="D100" s="62"/>
    </row>
    <row r="101" spans="1:4" ht="15" customHeight="1" x14ac:dyDescent="0.2">
      <c r="A101" s="21" t="s">
        <v>87</v>
      </c>
      <c r="B101" s="15" t="s">
        <v>253</v>
      </c>
      <c r="C101" s="16"/>
    </row>
    <row r="102" spans="1:4" ht="15" customHeight="1" x14ac:dyDescent="0.2">
      <c r="A102" s="21" t="s">
        <v>87</v>
      </c>
      <c r="B102" s="15" t="s">
        <v>252</v>
      </c>
      <c r="C102" s="16"/>
    </row>
    <row r="103" spans="1:4" ht="15" customHeight="1" x14ac:dyDescent="0.2">
      <c r="A103" s="21" t="s">
        <v>87</v>
      </c>
      <c r="B103" s="15" t="s">
        <v>251</v>
      </c>
      <c r="C103" s="16"/>
    </row>
    <row r="104" spans="1:4" ht="15" customHeight="1" x14ac:dyDescent="0.2">
      <c r="A104" s="21" t="s">
        <v>87</v>
      </c>
      <c r="B104" s="15" t="s">
        <v>228</v>
      </c>
      <c r="C104" s="16"/>
    </row>
    <row r="105" spans="1:4" s="3" customFormat="1" ht="15" customHeight="1" x14ac:dyDescent="0.2">
      <c r="A105" s="24"/>
      <c r="B105" s="15"/>
      <c r="C105" s="19"/>
      <c r="D105" s="20"/>
    </row>
    <row r="106" spans="1:4" ht="15" customHeight="1" x14ac:dyDescent="0.2">
      <c r="A106" s="12" t="s">
        <v>91</v>
      </c>
      <c r="B106" s="15" t="s">
        <v>250</v>
      </c>
      <c r="C106" s="13"/>
      <c r="D106" s="61" t="s">
        <v>381</v>
      </c>
    </row>
    <row r="107" spans="1:4" ht="15" customHeight="1" x14ac:dyDescent="0.2">
      <c r="A107" s="12" t="s">
        <v>91</v>
      </c>
      <c r="B107" s="15" t="s">
        <v>245</v>
      </c>
      <c r="C107" s="13"/>
      <c r="D107" s="62"/>
    </row>
    <row r="108" spans="1:4" ht="15" customHeight="1" x14ac:dyDescent="0.2">
      <c r="A108" s="12" t="s">
        <v>91</v>
      </c>
      <c r="B108" s="15" t="s">
        <v>249</v>
      </c>
      <c r="C108" s="16"/>
    </row>
    <row r="109" spans="1:4" ht="15" customHeight="1" x14ac:dyDescent="0.2">
      <c r="A109" s="12" t="s">
        <v>91</v>
      </c>
      <c r="B109" s="15" t="s">
        <v>248</v>
      </c>
      <c r="C109" s="16"/>
    </row>
    <row r="110" spans="1:4" ht="15" customHeight="1" x14ac:dyDescent="0.2">
      <c r="A110" s="12" t="s">
        <v>91</v>
      </c>
      <c r="B110" s="15" t="s">
        <v>228</v>
      </c>
      <c r="C110" s="16"/>
    </row>
    <row r="111" spans="1:4" ht="15" customHeight="1" x14ac:dyDescent="0.2">
      <c r="A111" s="22"/>
      <c r="B111" s="15"/>
      <c r="C111" s="23"/>
    </row>
    <row r="112" spans="1:4" ht="15" customHeight="1" x14ac:dyDescent="0.2">
      <c r="A112" s="21" t="s">
        <v>93</v>
      </c>
      <c r="B112" s="15" t="s">
        <v>247</v>
      </c>
      <c r="C112" s="13"/>
      <c r="D112" s="61" t="s">
        <v>382</v>
      </c>
    </row>
    <row r="113" spans="1:4" ht="15" customHeight="1" x14ac:dyDescent="0.2">
      <c r="A113" s="21" t="s">
        <v>93</v>
      </c>
      <c r="B113" s="15" t="s">
        <v>246</v>
      </c>
      <c r="C113" s="13"/>
      <c r="D113" s="63"/>
    </row>
    <row r="114" spans="1:4" ht="15" customHeight="1" x14ac:dyDescent="0.2">
      <c r="A114" s="21" t="s">
        <v>93</v>
      </c>
      <c r="B114" s="15" t="s">
        <v>245</v>
      </c>
      <c r="C114" s="13"/>
      <c r="D114" s="63"/>
    </row>
    <row r="115" spans="1:4" ht="15" customHeight="1" x14ac:dyDescent="0.2">
      <c r="A115" s="21" t="s">
        <v>93</v>
      </c>
      <c r="B115" s="15" t="s">
        <v>244</v>
      </c>
      <c r="C115" s="13"/>
      <c r="D115" s="62"/>
    </row>
    <row r="116" spans="1:4" ht="15" customHeight="1" x14ac:dyDescent="0.2">
      <c r="A116" s="21" t="s">
        <v>93</v>
      </c>
      <c r="B116" s="15" t="s">
        <v>243</v>
      </c>
      <c r="C116" s="16"/>
    </row>
    <row r="117" spans="1:4" ht="15" customHeight="1" x14ac:dyDescent="0.2">
      <c r="A117" s="21" t="s">
        <v>93</v>
      </c>
      <c r="B117" s="15" t="s">
        <v>242</v>
      </c>
      <c r="C117" s="16"/>
    </row>
    <row r="118" spans="1:4" ht="15" customHeight="1" x14ac:dyDescent="0.2">
      <c r="A118" s="22"/>
      <c r="B118" s="15"/>
      <c r="C118" s="23"/>
    </row>
    <row r="119" spans="1:4" ht="15" customHeight="1" x14ac:dyDescent="0.2">
      <c r="A119" s="21" t="s">
        <v>95</v>
      </c>
      <c r="B119" s="15" t="s">
        <v>241</v>
      </c>
      <c r="C119" s="13"/>
      <c r="D119" s="7" t="s">
        <v>241</v>
      </c>
    </row>
    <row r="120" spans="1:4" ht="15" customHeight="1" x14ac:dyDescent="0.2">
      <c r="A120" s="21" t="s">
        <v>95</v>
      </c>
      <c r="B120" s="15" t="s">
        <v>240</v>
      </c>
      <c r="C120" s="16"/>
    </row>
    <row r="121" spans="1:4" ht="15" customHeight="1" x14ac:dyDescent="0.2">
      <c r="A121" s="21" t="s">
        <v>95</v>
      </c>
      <c r="B121" s="15" t="s">
        <v>239</v>
      </c>
      <c r="C121" s="16"/>
    </row>
    <row r="122" spans="1:4" ht="15" customHeight="1" x14ac:dyDescent="0.2">
      <c r="A122" s="21" t="s">
        <v>95</v>
      </c>
      <c r="B122" s="15" t="s">
        <v>238</v>
      </c>
      <c r="C122" s="16"/>
    </row>
    <row r="123" spans="1:4" ht="15" customHeight="1" x14ac:dyDescent="0.2">
      <c r="A123" s="21" t="s">
        <v>95</v>
      </c>
      <c r="B123" s="15" t="s">
        <v>237</v>
      </c>
      <c r="C123" s="16"/>
    </row>
    <row r="124" spans="1:4" ht="15" customHeight="1" x14ac:dyDescent="0.2">
      <c r="A124" s="21" t="s">
        <v>95</v>
      </c>
      <c r="B124" s="15" t="s">
        <v>228</v>
      </c>
      <c r="C124" s="16"/>
    </row>
    <row r="125" spans="1:4" ht="15" customHeight="1" x14ac:dyDescent="0.2">
      <c r="A125" s="22"/>
      <c r="B125" s="15"/>
      <c r="C125" s="23"/>
    </row>
    <row r="126" spans="1:4" ht="15" customHeight="1" x14ac:dyDescent="0.2">
      <c r="A126" s="21" t="s">
        <v>102</v>
      </c>
      <c r="B126" s="15" t="s">
        <v>236</v>
      </c>
      <c r="C126" s="13"/>
      <c r="D126" s="61" t="s">
        <v>339</v>
      </c>
    </row>
    <row r="127" spans="1:4" ht="15" customHeight="1" x14ac:dyDescent="0.2">
      <c r="A127" s="21" t="s">
        <v>102</v>
      </c>
      <c r="B127" s="15" t="s">
        <v>235</v>
      </c>
      <c r="C127" s="13"/>
      <c r="D127" s="63"/>
    </row>
    <row r="128" spans="1:4" ht="15" customHeight="1" x14ac:dyDescent="0.2">
      <c r="A128" s="21" t="s">
        <v>102</v>
      </c>
      <c r="B128" s="15" t="s">
        <v>234</v>
      </c>
      <c r="C128" s="13"/>
      <c r="D128" s="63"/>
    </row>
    <row r="129" spans="1:4" ht="15" customHeight="1" x14ac:dyDescent="0.2">
      <c r="A129" s="21" t="s">
        <v>102</v>
      </c>
      <c r="B129" s="15" t="s">
        <v>233</v>
      </c>
      <c r="C129" s="13"/>
      <c r="D129" s="63"/>
    </row>
    <row r="130" spans="1:4" ht="15" customHeight="1" x14ac:dyDescent="0.2">
      <c r="A130" s="21" t="s">
        <v>102</v>
      </c>
      <c r="B130" s="15" t="s">
        <v>232</v>
      </c>
      <c r="C130" s="13"/>
      <c r="D130" s="62"/>
    </row>
    <row r="131" spans="1:4" ht="15" customHeight="1" x14ac:dyDescent="0.2">
      <c r="A131" s="21" t="s">
        <v>102</v>
      </c>
      <c r="B131" s="15" t="s">
        <v>231</v>
      </c>
      <c r="C131" s="16"/>
    </row>
    <row r="132" spans="1:4" ht="15" customHeight="1" x14ac:dyDescent="0.2">
      <c r="A132" s="21" t="s">
        <v>102</v>
      </c>
      <c r="B132" s="15" t="s">
        <v>230</v>
      </c>
      <c r="C132" s="16"/>
    </row>
    <row r="133" spans="1:4" ht="15" customHeight="1" x14ac:dyDescent="0.2">
      <c r="A133" s="21" t="s">
        <v>102</v>
      </c>
      <c r="B133" s="15" t="s">
        <v>229</v>
      </c>
      <c r="C133" s="16"/>
    </row>
    <row r="134" spans="1:4" ht="15" customHeight="1" x14ac:dyDescent="0.2">
      <c r="A134" s="21" t="s">
        <v>102</v>
      </c>
      <c r="B134" s="15" t="s">
        <v>228</v>
      </c>
      <c r="C134" s="16"/>
    </row>
    <row r="135" spans="1:4" ht="15" customHeight="1" x14ac:dyDescent="0.2">
      <c r="A135" s="22"/>
      <c r="B135" s="15"/>
      <c r="C135" s="23"/>
    </row>
    <row r="136" spans="1:4" ht="15" customHeight="1" x14ac:dyDescent="0.2">
      <c r="A136" s="21" t="s">
        <v>116</v>
      </c>
      <c r="B136" s="15" t="s">
        <v>227</v>
      </c>
      <c r="C136" s="13"/>
      <c r="D136" s="64" t="s">
        <v>383</v>
      </c>
    </row>
    <row r="137" spans="1:4" ht="15" customHeight="1" x14ac:dyDescent="0.2">
      <c r="A137" s="21" t="s">
        <v>116</v>
      </c>
      <c r="B137" s="15" t="s">
        <v>226</v>
      </c>
      <c r="C137" s="13"/>
      <c r="D137" s="65"/>
    </row>
    <row r="138" spans="1:4" ht="15" customHeight="1" x14ac:dyDescent="0.2">
      <c r="A138" s="21" t="s">
        <v>116</v>
      </c>
      <c r="B138" s="15" t="s">
        <v>225</v>
      </c>
      <c r="C138" s="13"/>
      <c r="D138" s="66"/>
    </row>
    <row r="139" spans="1:4" ht="15" customHeight="1" x14ac:dyDescent="0.2">
      <c r="A139" s="21" t="s">
        <v>116</v>
      </c>
      <c r="B139" s="15" t="s">
        <v>224</v>
      </c>
      <c r="C139" s="16"/>
    </row>
    <row r="140" spans="1:4" ht="15" customHeight="1" x14ac:dyDescent="0.2">
      <c r="A140" s="21" t="s">
        <v>116</v>
      </c>
      <c r="B140" s="15" t="s">
        <v>223</v>
      </c>
      <c r="C140" s="16"/>
    </row>
    <row r="141" spans="1:4" ht="15" customHeight="1" x14ac:dyDescent="0.2">
      <c r="A141" s="21" t="s">
        <v>116</v>
      </c>
      <c r="B141" s="15" t="s">
        <v>222</v>
      </c>
      <c r="C141" s="16"/>
    </row>
    <row r="142" spans="1:4" ht="15" customHeight="1" x14ac:dyDescent="0.2">
      <c r="A142" s="22"/>
      <c r="B142" s="15"/>
      <c r="C142" s="23"/>
    </row>
    <row r="143" spans="1:4" ht="15" customHeight="1" x14ac:dyDescent="0.2">
      <c r="A143" s="21" t="s">
        <v>410</v>
      </c>
      <c r="B143" s="15" t="s">
        <v>221</v>
      </c>
      <c r="C143" s="13"/>
      <c r="D143" s="61" t="s">
        <v>384</v>
      </c>
    </row>
    <row r="144" spans="1:4" ht="15" customHeight="1" x14ac:dyDescent="0.2">
      <c r="A144" s="21" t="s">
        <v>410</v>
      </c>
      <c r="B144" s="15" t="s">
        <v>220</v>
      </c>
      <c r="C144" s="13"/>
      <c r="D144" s="62"/>
    </row>
    <row r="145" spans="1:4" ht="15" customHeight="1" x14ac:dyDescent="0.2">
      <c r="A145" s="21" t="s">
        <v>410</v>
      </c>
      <c r="B145" s="15" t="s">
        <v>219</v>
      </c>
      <c r="C145" s="25"/>
    </row>
    <row r="146" spans="1:4" ht="15" customHeight="1" x14ac:dyDescent="0.2">
      <c r="A146" s="21" t="s">
        <v>410</v>
      </c>
      <c r="B146" s="15" t="s">
        <v>218</v>
      </c>
      <c r="C146" s="25"/>
    </row>
    <row r="147" spans="1:4" ht="15" customHeight="1" x14ac:dyDescent="0.2">
      <c r="A147" s="21" t="s">
        <v>410</v>
      </c>
      <c r="B147" s="15" t="s">
        <v>217</v>
      </c>
      <c r="C147" s="25"/>
    </row>
    <row r="148" spans="1:4" ht="15" customHeight="1" x14ac:dyDescent="0.2">
      <c r="A148" s="22"/>
      <c r="B148" s="15"/>
      <c r="C148" s="23"/>
    </row>
    <row r="149" spans="1:4" ht="15" customHeight="1" x14ac:dyDescent="0.2">
      <c r="A149" s="21" t="s">
        <v>122</v>
      </c>
      <c r="B149" s="15" t="s">
        <v>216</v>
      </c>
      <c r="C149" s="13"/>
      <c r="D149" s="61" t="s">
        <v>385</v>
      </c>
    </row>
    <row r="150" spans="1:4" ht="15" customHeight="1" x14ac:dyDescent="0.2">
      <c r="A150" s="21" t="s">
        <v>122</v>
      </c>
      <c r="B150" s="15" t="s">
        <v>215</v>
      </c>
      <c r="C150" s="13"/>
      <c r="D150" s="63"/>
    </row>
    <row r="151" spans="1:4" ht="15" customHeight="1" x14ac:dyDescent="0.2">
      <c r="A151" s="21" t="s">
        <v>122</v>
      </c>
      <c r="B151" s="15" t="s">
        <v>214</v>
      </c>
      <c r="C151" s="13"/>
      <c r="D151" s="63"/>
    </row>
    <row r="152" spans="1:4" ht="15" customHeight="1" x14ac:dyDescent="0.2">
      <c r="A152" s="21" t="s">
        <v>122</v>
      </c>
      <c r="B152" s="15" t="s">
        <v>213</v>
      </c>
      <c r="C152" s="13"/>
      <c r="D152" s="63"/>
    </row>
    <row r="153" spans="1:4" ht="15" customHeight="1" x14ac:dyDescent="0.2">
      <c r="A153" s="21" t="s">
        <v>122</v>
      </c>
      <c r="B153" s="15" t="s">
        <v>212</v>
      </c>
      <c r="C153" s="13"/>
      <c r="D153" s="62"/>
    </row>
    <row r="154" spans="1:4" ht="15" customHeight="1" x14ac:dyDescent="0.2">
      <c r="A154" s="21" t="s">
        <v>122</v>
      </c>
      <c r="B154" s="15" t="s">
        <v>211</v>
      </c>
      <c r="C154" s="16"/>
    </row>
    <row r="155" spans="1:4" ht="15" customHeight="1" x14ac:dyDescent="0.2">
      <c r="A155" s="21" t="s">
        <v>122</v>
      </c>
      <c r="B155" s="15" t="s">
        <v>210</v>
      </c>
      <c r="C155" s="16"/>
    </row>
    <row r="156" spans="1:4" ht="15" customHeight="1" x14ac:dyDescent="0.2">
      <c r="A156" s="22"/>
      <c r="B156" s="15"/>
      <c r="C156" s="23"/>
    </row>
    <row r="157" spans="1:4" ht="15" customHeight="1" x14ac:dyDescent="0.2">
      <c r="A157" s="21" t="s">
        <v>209</v>
      </c>
      <c r="B157" s="15" t="s">
        <v>201</v>
      </c>
      <c r="C157" s="13"/>
      <c r="D157" s="61" t="s">
        <v>386</v>
      </c>
    </row>
    <row r="158" spans="1:4" ht="15" customHeight="1" x14ac:dyDescent="0.2">
      <c r="A158" s="21" t="s">
        <v>209</v>
      </c>
      <c r="B158" s="15" t="s">
        <v>199</v>
      </c>
      <c r="C158" s="13"/>
      <c r="D158" s="63"/>
    </row>
    <row r="159" spans="1:4" ht="15" customHeight="1" x14ac:dyDescent="0.2">
      <c r="A159" s="21" t="s">
        <v>209</v>
      </c>
      <c r="B159" s="15" t="s">
        <v>208</v>
      </c>
      <c r="C159" s="13"/>
      <c r="D159" s="63"/>
    </row>
    <row r="160" spans="1:4" ht="15" customHeight="1" x14ac:dyDescent="0.2">
      <c r="A160" s="21" t="s">
        <v>209</v>
      </c>
      <c r="B160" s="15" t="s">
        <v>207</v>
      </c>
      <c r="C160" s="13"/>
      <c r="D160" s="62"/>
    </row>
    <row r="161" spans="1:4" ht="15" customHeight="1" x14ac:dyDescent="0.2">
      <c r="A161" s="21" t="s">
        <v>209</v>
      </c>
      <c r="B161" s="15" t="s">
        <v>206</v>
      </c>
      <c r="C161" s="16"/>
    </row>
    <row r="162" spans="1:4" ht="15" customHeight="1" x14ac:dyDescent="0.2">
      <c r="A162" s="21" t="s">
        <v>209</v>
      </c>
      <c r="B162" s="15" t="s">
        <v>205</v>
      </c>
      <c r="C162" s="16"/>
    </row>
    <row r="163" spans="1:4" ht="15" customHeight="1" x14ac:dyDescent="0.2">
      <c r="A163" s="21" t="s">
        <v>209</v>
      </c>
      <c r="B163" s="15" t="s">
        <v>204</v>
      </c>
      <c r="C163" s="16"/>
    </row>
    <row r="164" spans="1:4" ht="15" customHeight="1" x14ac:dyDescent="0.2">
      <c r="A164" s="21" t="s">
        <v>209</v>
      </c>
      <c r="B164" s="15" t="s">
        <v>203</v>
      </c>
      <c r="C164" s="16"/>
    </row>
    <row r="165" spans="1:4" ht="15" customHeight="1" x14ac:dyDescent="0.2">
      <c r="A165" s="22"/>
      <c r="B165" s="15"/>
      <c r="C165" s="23"/>
    </row>
    <row r="166" spans="1:4" ht="15" customHeight="1" x14ac:dyDescent="0.2">
      <c r="A166" s="21" t="s">
        <v>202</v>
      </c>
      <c r="B166" s="15" t="s">
        <v>201</v>
      </c>
      <c r="C166" s="13"/>
      <c r="D166" s="61" t="s">
        <v>387</v>
      </c>
    </row>
    <row r="167" spans="1:4" ht="15" customHeight="1" x14ac:dyDescent="0.2">
      <c r="A167" s="21" t="s">
        <v>202</v>
      </c>
      <c r="B167" s="15" t="s">
        <v>200</v>
      </c>
      <c r="C167" s="13"/>
      <c r="D167" s="63"/>
    </row>
    <row r="168" spans="1:4" ht="15" customHeight="1" x14ac:dyDescent="0.2">
      <c r="A168" s="21" t="s">
        <v>202</v>
      </c>
      <c r="B168" s="15" t="s">
        <v>199</v>
      </c>
      <c r="C168" s="13"/>
      <c r="D168" s="63"/>
    </row>
    <row r="169" spans="1:4" ht="15" customHeight="1" x14ac:dyDescent="0.2">
      <c r="A169" s="21" t="s">
        <v>202</v>
      </c>
      <c r="B169" s="15" t="s">
        <v>198</v>
      </c>
      <c r="C169" s="13"/>
      <c r="D169" s="63"/>
    </row>
    <row r="170" spans="1:4" ht="15" customHeight="1" x14ac:dyDescent="0.2">
      <c r="A170" s="21" t="s">
        <v>202</v>
      </c>
      <c r="B170" s="15" t="s">
        <v>197</v>
      </c>
      <c r="C170" s="13"/>
      <c r="D170" s="63"/>
    </row>
    <row r="171" spans="1:4" ht="15" customHeight="1" x14ac:dyDescent="0.2">
      <c r="A171" s="21" t="s">
        <v>202</v>
      </c>
      <c r="B171" s="15" t="s">
        <v>196</v>
      </c>
      <c r="C171" s="13"/>
      <c r="D171" s="63"/>
    </row>
    <row r="172" spans="1:4" ht="15" customHeight="1" x14ac:dyDescent="0.2">
      <c r="A172" s="21" t="s">
        <v>202</v>
      </c>
      <c r="B172" s="15" t="s">
        <v>195</v>
      </c>
      <c r="C172" s="13"/>
      <c r="D172" s="63"/>
    </row>
    <row r="173" spans="1:4" ht="15" customHeight="1" x14ac:dyDescent="0.2">
      <c r="A173" s="21" t="s">
        <v>202</v>
      </c>
      <c r="B173" s="15" t="s">
        <v>194</v>
      </c>
      <c r="C173" s="13"/>
      <c r="D173" s="62"/>
    </row>
    <row r="174" spans="1:4" ht="15" customHeight="1" x14ac:dyDescent="0.2">
      <c r="A174" s="21" t="s">
        <v>202</v>
      </c>
      <c r="B174" s="15" t="s">
        <v>193</v>
      </c>
      <c r="C174" s="16"/>
    </row>
    <row r="175" spans="1:4" ht="15" customHeight="1" x14ac:dyDescent="0.2">
      <c r="A175" s="22"/>
      <c r="B175" s="15"/>
      <c r="C175" s="23"/>
    </row>
    <row r="176" spans="1:4" ht="15" customHeight="1" x14ac:dyDescent="0.2">
      <c r="A176" s="21" t="s">
        <v>172</v>
      </c>
      <c r="B176" s="15" t="s">
        <v>192</v>
      </c>
      <c r="C176" s="13"/>
      <c r="D176" s="61" t="s">
        <v>388</v>
      </c>
    </row>
    <row r="177" spans="1:4" ht="15" customHeight="1" x14ac:dyDescent="0.2">
      <c r="A177" s="21" t="s">
        <v>172</v>
      </c>
      <c r="B177" s="15" t="s">
        <v>191</v>
      </c>
      <c r="C177" s="13"/>
      <c r="D177" s="63"/>
    </row>
    <row r="178" spans="1:4" ht="15" customHeight="1" x14ac:dyDescent="0.2">
      <c r="A178" s="21" t="s">
        <v>172</v>
      </c>
      <c r="B178" s="15" t="s">
        <v>190</v>
      </c>
      <c r="C178" s="13"/>
      <c r="D178" s="63"/>
    </row>
    <row r="179" spans="1:4" ht="15" customHeight="1" x14ac:dyDescent="0.2">
      <c r="A179" s="21" t="s">
        <v>172</v>
      </c>
      <c r="B179" s="15" t="s">
        <v>189</v>
      </c>
      <c r="C179" s="13"/>
      <c r="D179" s="63"/>
    </row>
    <row r="180" spans="1:4" ht="15" customHeight="1" x14ac:dyDescent="0.2">
      <c r="A180" s="21" t="s">
        <v>172</v>
      </c>
      <c r="B180" s="15" t="s">
        <v>188</v>
      </c>
      <c r="C180" s="13"/>
      <c r="D180" s="63"/>
    </row>
    <row r="181" spans="1:4" ht="15" customHeight="1" x14ac:dyDescent="0.2">
      <c r="A181" s="21" t="s">
        <v>172</v>
      </c>
      <c r="B181" s="15" t="s">
        <v>187</v>
      </c>
      <c r="C181" s="13"/>
      <c r="D181" s="63"/>
    </row>
    <row r="182" spans="1:4" ht="15" customHeight="1" x14ac:dyDescent="0.2">
      <c r="A182" s="21" t="s">
        <v>172</v>
      </c>
      <c r="B182" s="15" t="s">
        <v>186</v>
      </c>
      <c r="C182" s="13"/>
      <c r="D182" s="62"/>
    </row>
    <row r="183" spans="1:4" ht="15" customHeight="1" x14ac:dyDescent="0.2">
      <c r="A183" s="21" t="s">
        <v>172</v>
      </c>
      <c r="B183" s="15" t="s">
        <v>185</v>
      </c>
      <c r="C183" s="16"/>
    </row>
    <row r="184" spans="1:4" ht="15" customHeight="1" x14ac:dyDescent="0.2">
      <c r="A184" s="21" t="s">
        <v>172</v>
      </c>
      <c r="B184" s="15" t="s">
        <v>184</v>
      </c>
      <c r="C184" s="16"/>
    </row>
  </sheetData>
  <mergeCells count="22">
    <mergeCell ref="D33:D38"/>
    <mergeCell ref="D42:D46"/>
    <mergeCell ref="D52:D57"/>
    <mergeCell ref="A2:A3"/>
    <mergeCell ref="D6:D8"/>
    <mergeCell ref="D19:D20"/>
    <mergeCell ref="D24:D27"/>
    <mergeCell ref="D61:D63"/>
    <mergeCell ref="D68:D72"/>
    <mergeCell ref="D76:D77"/>
    <mergeCell ref="D81:D84"/>
    <mergeCell ref="D90:D92"/>
    <mergeCell ref="D98:D100"/>
    <mergeCell ref="D106:D107"/>
    <mergeCell ref="D112:D115"/>
    <mergeCell ref="D126:D130"/>
    <mergeCell ref="D136:D138"/>
    <mergeCell ref="D143:D144"/>
    <mergeCell ref="D149:D153"/>
    <mergeCell ref="D157:D160"/>
    <mergeCell ref="D166:D173"/>
    <mergeCell ref="D176:D182"/>
  </mergeCells>
  <pageMargins left="0.7" right="0.7" top="0.75" bottom="0.75" header="0.3" footer="0.3"/>
  <pageSetup paperSize="9" scale="8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5BE1-1A19-4153-B2AD-6DDB96B163F3}">
  <dimension ref="A1:C30"/>
  <sheetViews>
    <sheetView zoomScaleNormal="100" workbookViewId="0">
      <pane ySplit="1" topLeftCell="A2" activePane="bottomLeft" state="frozen"/>
      <selection pane="bottomLeft"/>
    </sheetView>
  </sheetViews>
  <sheetFormatPr defaultRowHeight="12.75" x14ac:dyDescent="0.2"/>
  <cols>
    <col min="1" max="1" width="82" style="3" customWidth="1"/>
    <col min="2" max="2" width="48.125" style="3" customWidth="1"/>
    <col min="3" max="3" width="29.375" style="3" customWidth="1"/>
    <col min="4" max="16384" width="9" style="3"/>
  </cols>
  <sheetData>
    <row r="1" spans="1:3" x14ac:dyDescent="0.2">
      <c r="A1" s="28" t="s">
        <v>433</v>
      </c>
      <c r="B1" s="29" t="s">
        <v>340</v>
      </c>
    </row>
    <row r="2" spans="1:3" ht="140.25" x14ac:dyDescent="0.2">
      <c r="A2" s="30" t="s">
        <v>389</v>
      </c>
      <c r="B2" s="3" t="s">
        <v>420</v>
      </c>
      <c r="C2" s="31"/>
    </row>
    <row r="3" spans="1:3" x14ac:dyDescent="0.2">
      <c r="A3" s="30" t="s">
        <v>341</v>
      </c>
      <c r="B3" s="3" t="s">
        <v>405</v>
      </c>
    </row>
    <row r="4" spans="1:3" ht="76.5" x14ac:dyDescent="0.2">
      <c r="A4" s="30" t="s">
        <v>390</v>
      </c>
      <c r="B4" s="3" t="s">
        <v>421</v>
      </c>
    </row>
    <row r="5" spans="1:3" ht="51" x14ac:dyDescent="0.2">
      <c r="A5" s="30" t="s">
        <v>391</v>
      </c>
      <c r="B5" s="3" t="s">
        <v>422</v>
      </c>
    </row>
    <row r="6" spans="1:3" ht="25.5" x14ac:dyDescent="0.2">
      <c r="A6" s="30" t="s">
        <v>342</v>
      </c>
    </row>
    <row r="7" spans="1:3" x14ac:dyDescent="0.2">
      <c r="A7" s="30" t="s">
        <v>343</v>
      </c>
      <c r="B7" s="3" t="s">
        <v>421</v>
      </c>
    </row>
    <row r="8" spans="1:3" x14ac:dyDescent="0.2">
      <c r="A8" s="30" t="s">
        <v>344</v>
      </c>
      <c r="B8" s="3" t="s">
        <v>421</v>
      </c>
    </row>
    <row r="9" spans="1:3" x14ac:dyDescent="0.2">
      <c r="A9" s="30" t="s">
        <v>345</v>
      </c>
      <c r="B9" s="3" t="s">
        <v>420</v>
      </c>
    </row>
    <row r="10" spans="1:3" x14ac:dyDescent="0.2">
      <c r="A10" s="30" t="s">
        <v>346</v>
      </c>
      <c r="B10" s="3" t="s">
        <v>405</v>
      </c>
    </row>
    <row r="11" spans="1:3" ht="38.25" x14ac:dyDescent="0.2">
      <c r="A11" s="30" t="s">
        <v>393</v>
      </c>
      <c r="B11" s="3" t="s">
        <v>423</v>
      </c>
    </row>
    <row r="12" spans="1:3" x14ac:dyDescent="0.2">
      <c r="A12" s="30" t="s">
        <v>347</v>
      </c>
      <c r="B12" s="3" t="s">
        <v>424</v>
      </c>
    </row>
    <row r="13" spans="1:3" x14ac:dyDescent="0.2">
      <c r="A13" s="30" t="s">
        <v>348</v>
      </c>
      <c r="B13" s="3" t="s">
        <v>425</v>
      </c>
    </row>
    <row r="14" spans="1:3" x14ac:dyDescent="0.2">
      <c r="A14" s="30" t="s">
        <v>403</v>
      </c>
      <c r="B14" s="3" t="s">
        <v>426</v>
      </c>
    </row>
    <row r="15" spans="1:3" x14ac:dyDescent="0.2">
      <c r="A15" s="30" t="s">
        <v>404</v>
      </c>
      <c r="B15" s="3" t="s">
        <v>405</v>
      </c>
    </row>
    <row r="16" spans="1:3" x14ac:dyDescent="0.2">
      <c r="A16" s="30" t="s">
        <v>349</v>
      </c>
      <c r="B16" s="3" t="s">
        <v>427</v>
      </c>
    </row>
    <row r="17" spans="1:2" ht="63.75" x14ac:dyDescent="0.2">
      <c r="A17" s="30" t="s">
        <v>350</v>
      </c>
      <c r="B17" s="3" t="s">
        <v>428</v>
      </c>
    </row>
    <row r="18" spans="1:2" x14ac:dyDescent="0.2">
      <c r="A18" s="30" t="s">
        <v>351</v>
      </c>
      <c r="B18" s="3" t="s">
        <v>426</v>
      </c>
    </row>
    <row r="19" spans="1:2" ht="25.5" x14ac:dyDescent="0.2">
      <c r="A19" s="30" t="s">
        <v>352</v>
      </c>
      <c r="B19" s="3" t="s">
        <v>405</v>
      </c>
    </row>
    <row r="20" spans="1:2" x14ac:dyDescent="0.2">
      <c r="A20" s="30" t="s">
        <v>353</v>
      </c>
      <c r="B20" s="3" t="s">
        <v>405</v>
      </c>
    </row>
    <row r="21" spans="1:2" x14ac:dyDescent="0.2">
      <c r="A21" s="30" t="s">
        <v>354</v>
      </c>
      <c r="B21" s="3" t="s">
        <v>405</v>
      </c>
    </row>
    <row r="22" spans="1:2" x14ac:dyDescent="0.2">
      <c r="A22" s="30" t="s">
        <v>355</v>
      </c>
      <c r="B22" s="3" t="s">
        <v>429</v>
      </c>
    </row>
    <row r="23" spans="1:2" x14ac:dyDescent="0.2">
      <c r="A23" s="30" t="s">
        <v>356</v>
      </c>
      <c r="B23" s="3" t="s">
        <v>425</v>
      </c>
    </row>
    <row r="24" spans="1:2" x14ac:dyDescent="0.2">
      <c r="A24" s="30" t="s">
        <v>357</v>
      </c>
      <c r="B24" s="3" t="s">
        <v>430</v>
      </c>
    </row>
    <row r="25" spans="1:2" x14ac:dyDescent="0.2">
      <c r="A25" s="30" t="s">
        <v>358</v>
      </c>
      <c r="B25" s="3" t="s">
        <v>431</v>
      </c>
    </row>
    <row r="26" spans="1:2" x14ac:dyDescent="0.2">
      <c r="A26" s="1"/>
    </row>
    <row r="30" spans="1:2" x14ac:dyDescent="0.2">
      <c r="A30" s="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5A653-7918-43F5-89C5-EF4A1798E9E8}">
  <sheetPr>
    <pageSetUpPr fitToPage="1"/>
  </sheetPr>
  <dimension ref="A1:D193"/>
  <sheetViews>
    <sheetView tabSelected="1" zoomScaleNormal="100" workbookViewId="0">
      <pane ySplit="1" topLeftCell="A163" activePane="bottomLeft" state="frozen"/>
      <selection activeCell="B1" sqref="B1"/>
      <selection pane="bottomLeft" sqref="A1:A1048576"/>
    </sheetView>
  </sheetViews>
  <sheetFormatPr defaultRowHeight="16.5" customHeight="1" x14ac:dyDescent="0.2"/>
  <cols>
    <col min="1" max="1" width="29.375" style="17" customWidth="1"/>
    <col min="2" max="2" width="7.125" style="36" customWidth="1"/>
    <col min="3" max="3" width="56" style="37" customWidth="1"/>
    <col min="4" max="4" width="46.875" style="38" customWidth="1"/>
    <col min="5" max="16384" width="9" style="2"/>
  </cols>
  <sheetData>
    <row r="1" spans="1:4" s="57" customFormat="1" ht="29.25" customHeight="1" x14ac:dyDescent="0.2">
      <c r="A1" s="41" t="s">
        <v>0</v>
      </c>
      <c r="B1" s="55" t="s">
        <v>183</v>
      </c>
      <c r="C1" s="56" t="s">
        <v>419</v>
      </c>
      <c r="D1" s="41" t="s">
        <v>418</v>
      </c>
    </row>
    <row r="2" spans="1:4" ht="16.5" customHeight="1" x14ac:dyDescent="0.2">
      <c r="A2" s="7" t="s">
        <v>1</v>
      </c>
      <c r="B2" s="32" t="s">
        <v>181</v>
      </c>
      <c r="C2" s="33" t="s">
        <v>2</v>
      </c>
      <c r="D2" s="87" t="s">
        <v>3</v>
      </c>
    </row>
    <row r="3" spans="1:4" ht="16.5" customHeight="1" x14ac:dyDescent="0.2">
      <c r="A3" s="7" t="s">
        <v>1</v>
      </c>
      <c r="B3" s="32" t="s">
        <v>181</v>
      </c>
      <c r="C3" s="33" t="s">
        <v>4</v>
      </c>
      <c r="D3" s="88"/>
    </row>
    <row r="4" spans="1:4" ht="16.5" customHeight="1" x14ac:dyDescent="0.2">
      <c r="A4" s="7" t="s">
        <v>1</v>
      </c>
      <c r="B4" s="32" t="s">
        <v>182</v>
      </c>
      <c r="C4" s="33" t="s">
        <v>5</v>
      </c>
      <c r="D4" s="88"/>
    </row>
    <row r="5" spans="1:4" ht="16.5" customHeight="1" x14ac:dyDescent="0.2">
      <c r="A5" s="7" t="s">
        <v>1</v>
      </c>
      <c r="B5" s="32" t="s">
        <v>182</v>
      </c>
      <c r="C5" s="33" t="s">
        <v>6</v>
      </c>
      <c r="D5" s="88"/>
    </row>
    <row r="6" spans="1:4" ht="16.5" customHeight="1" x14ac:dyDescent="0.2">
      <c r="A6" s="7" t="s">
        <v>1</v>
      </c>
      <c r="B6" s="32" t="s">
        <v>182</v>
      </c>
      <c r="C6" s="33" t="s">
        <v>7</v>
      </c>
      <c r="D6" s="88"/>
    </row>
    <row r="7" spans="1:4" ht="16.5" customHeight="1" x14ac:dyDescent="0.2">
      <c r="A7" s="7" t="s">
        <v>1</v>
      </c>
      <c r="B7" s="32" t="s">
        <v>182</v>
      </c>
      <c r="C7" s="33" t="s">
        <v>8</v>
      </c>
      <c r="D7" s="88"/>
    </row>
    <row r="8" spans="1:4" ht="16.5" customHeight="1" x14ac:dyDescent="0.2">
      <c r="A8" s="7" t="s">
        <v>1</v>
      </c>
      <c r="B8" s="32" t="s">
        <v>182</v>
      </c>
      <c r="C8" s="33" t="s">
        <v>9</v>
      </c>
      <c r="D8" s="88"/>
    </row>
    <row r="9" spans="1:4" ht="16.5" customHeight="1" x14ac:dyDescent="0.2">
      <c r="A9" s="7" t="s">
        <v>1</v>
      </c>
      <c r="B9" s="32" t="s">
        <v>182</v>
      </c>
      <c r="C9" s="33" t="s">
        <v>10</v>
      </c>
      <c r="D9" s="88"/>
    </row>
    <row r="10" spans="1:4" ht="16.5" customHeight="1" x14ac:dyDescent="0.2">
      <c r="A10" s="7" t="s">
        <v>1</v>
      </c>
      <c r="B10" s="32" t="s">
        <v>182</v>
      </c>
      <c r="C10" s="33" t="s">
        <v>11</v>
      </c>
      <c r="D10" s="88"/>
    </row>
    <row r="11" spans="1:4" ht="16.5" customHeight="1" x14ac:dyDescent="0.2">
      <c r="A11" s="7" t="s">
        <v>1</v>
      </c>
      <c r="B11" s="32" t="s">
        <v>182</v>
      </c>
      <c r="C11" s="33" t="s">
        <v>12</v>
      </c>
      <c r="D11" s="88"/>
    </row>
    <row r="12" spans="1:4" ht="16.5" customHeight="1" x14ac:dyDescent="0.2">
      <c r="A12" s="7" t="s">
        <v>1</v>
      </c>
      <c r="B12" s="32" t="s">
        <v>182</v>
      </c>
      <c r="C12" s="33" t="s">
        <v>13</v>
      </c>
      <c r="D12" s="88"/>
    </row>
    <row r="13" spans="1:4" ht="16.5" customHeight="1" x14ac:dyDescent="0.2">
      <c r="A13" s="7" t="s">
        <v>1</v>
      </c>
      <c r="B13" s="32" t="s">
        <v>182</v>
      </c>
      <c r="C13" s="33" t="s">
        <v>14</v>
      </c>
      <c r="D13" s="88"/>
    </row>
    <row r="14" spans="1:4" ht="16.5" customHeight="1" x14ac:dyDescent="0.2">
      <c r="A14" s="7" t="s">
        <v>1</v>
      </c>
      <c r="B14" s="32" t="s">
        <v>182</v>
      </c>
      <c r="C14" s="33" t="s">
        <v>15</v>
      </c>
      <c r="D14" s="88"/>
    </row>
    <row r="15" spans="1:4" ht="16.5" customHeight="1" x14ac:dyDescent="0.2">
      <c r="A15" s="7" t="s">
        <v>1</v>
      </c>
      <c r="B15" s="32" t="s">
        <v>182</v>
      </c>
      <c r="C15" s="33" t="s">
        <v>16</v>
      </c>
      <c r="D15" s="88"/>
    </row>
    <row r="16" spans="1:4" ht="16.5" customHeight="1" x14ac:dyDescent="0.2">
      <c r="A16" s="42" t="s">
        <v>1</v>
      </c>
      <c r="B16" s="49" t="s">
        <v>182</v>
      </c>
      <c r="C16" s="39" t="s">
        <v>17</v>
      </c>
      <c r="D16" s="89"/>
    </row>
    <row r="17" spans="1:4" s="3" customFormat="1" ht="16.5" customHeight="1" x14ac:dyDescent="0.2">
      <c r="A17" s="52"/>
      <c r="B17" s="53"/>
      <c r="C17" s="51"/>
      <c r="D17" s="54"/>
    </row>
    <row r="18" spans="1:4" ht="16.5" customHeight="1" x14ac:dyDescent="0.2">
      <c r="A18" s="43" t="s">
        <v>18</v>
      </c>
      <c r="B18" s="50" t="s">
        <v>181</v>
      </c>
      <c r="C18" s="40" t="s">
        <v>19</v>
      </c>
      <c r="D18" s="90" t="s">
        <v>20</v>
      </c>
    </row>
    <row r="19" spans="1:4" ht="16.5" customHeight="1" x14ac:dyDescent="0.2">
      <c r="A19" s="7" t="s">
        <v>18</v>
      </c>
      <c r="B19" s="32" t="s">
        <v>181</v>
      </c>
      <c r="C19" s="33" t="s">
        <v>21</v>
      </c>
      <c r="D19" s="88"/>
    </row>
    <row r="20" spans="1:4" ht="16.5" customHeight="1" x14ac:dyDescent="0.2">
      <c r="A20" s="7" t="s">
        <v>18</v>
      </c>
      <c r="B20" s="32" t="s">
        <v>181</v>
      </c>
      <c r="C20" s="33" t="s">
        <v>22</v>
      </c>
      <c r="D20" s="88"/>
    </row>
    <row r="21" spans="1:4" ht="16.5" customHeight="1" x14ac:dyDescent="0.2">
      <c r="A21" s="7" t="s">
        <v>18</v>
      </c>
      <c r="B21" s="32" t="s">
        <v>181</v>
      </c>
      <c r="C21" s="33" t="s">
        <v>23</v>
      </c>
      <c r="D21" s="88"/>
    </row>
    <row r="22" spans="1:4" ht="16.5" customHeight="1" x14ac:dyDescent="0.2">
      <c r="A22" s="7" t="s">
        <v>18</v>
      </c>
      <c r="B22" s="32" t="s">
        <v>182</v>
      </c>
      <c r="C22" s="33" t="s">
        <v>24</v>
      </c>
      <c r="D22" s="88"/>
    </row>
    <row r="23" spans="1:4" ht="16.5" customHeight="1" x14ac:dyDescent="0.2">
      <c r="A23" s="7" t="s">
        <v>18</v>
      </c>
      <c r="B23" s="32" t="s">
        <v>182</v>
      </c>
      <c r="C23" s="33" t="s">
        <v>25</v>
      </c>
      <c r="D23" s="88"/>
    </row>
    <row r="24" spans="1:4" ht="16.5" customHeight="1" x14ac:dyDescent="0.2">
      <c r="A24" s="7" t="s">
        <v>18</v>
      </c>
      <c r="B24" s="32" t="s">
        <v>182</v>
      </c>
      <c r="C24" s="33" t="s">
        <v>26</v>
      </c>
      <c r="D24" s="88"/>
    </row>
    <row r="25" spans="1:4" ht="16.5" customHeight="1" x14ac:dyDescent="0.2">
      <c r="A25" s="7" t="s">
        <v>18</v>
      </c>
      <c r="B25" s="32" t="s">
        <v>182</v>
      </c>
      <c r="C25" s="33" t="s">
        <v>27</v>
      </c>
      <c r="D25" s="88"/>
    </row>
    <row r="26" spans="1:4" ht="16.5" customHeight="1" x14ac:dyDescent="0.2">
      <c r="A26" s="7" t="s">
        <v>18</v>
      </c>
      <c r="B26" s="32" t="s">
        <v>182</v>
      </c>
      <c r="C26" s="33" t="s">
        <v>28</v>
      </c>
      <c r="D26" s="88"/>
    </row>
    <row r="27" spans="1:4" ht="16.5" customHeight="1" x14ac:dyDescent="0.2">
      <c r="A27" s="7" t="s">
        <v>18</v>
      </c>
      <c r="B27" s="32" t="s">
        <v>182</v>
      </c>
      <c r="C27" s="33" t="s">
        <v>29</v>
      </c>
      <c r="D27" s="88"/>
    </row>
    <row r="28" spans="1:4" ht="16.5" customHeight="1" x14ac:dyDescent="0.2">
      <c r="A28" s="7" t="s">
        <v>18</v>
      </c>
      <c r="B28" s="32" t="s">
        <v>182</v>
      </c>
      <c r="C28" s="33" t="s">
        <v>30</v>
      </c>
      <c r="D28" s="88"/>
    </row>
    <row r="29" spans="1:4" s="3" customFormat="1" ht="16.5" customHeight="1" x14ac:dyDescent="0.2">
      <c r="A29" s="52"/>
      <c r="B29" s="53"/>
      <c r="C29" s="51"/>
      <c r="D29" s="54"/>
    </row>
    <row r="30" spans="1:4" ht="16.5" customHeight="1" x14ac:dyDescent="0.2">
      <c r="A30" s="7" t="s">
        <v>31</v>
      </c>
      <c r="B30" s="32" t="s">
        <v>181</v>
      </c>
      <c r="C30" s="33" t="s">
        <v>24</v>
      </c>
      <c r="D30" s="87" t="s">
        <v>369</v>
      </c>
    </row>
    <row r="31" spans="1:4" ht="16.5" customHeight="1" x14ac:dyDescent="0.2">
      <c r="A31" s="7" t="s">
        <v>31</v>
      </c>
      <c r="B31" s="32" t="s">
        <v>181</v>
      </c>
      <c r="C31" s="33" t="s">
        <v>32</v>
      </c>
      <c r="D31" s="87"/>
    </row>
    <row r="32" spans="1:4" ht="16.5" customHeight="1" x14ac:dyDescent="0.2">
      <c r="A32" s="7" t="s">
        <v>31</v>
      </c>
      <c r="B32" s="32" t="s">
        <v>181</v>
      </c>
      <c r="C32" s="33" t="s">
        <v>33</v>
      </c>
      <c r="D32" s="87"/>
    </row>
    <row r="33" spans="1:4" ht="16.5" customHeight="1" x14ac:dyDescent="0.2">
      <c r="A33" s="7" t="s">
        <v>31</v>
      </c>
      <c r="B33" s="32" t="s">
        <v>182</v>
      </c>
      <c r="C33" s="33" t="s">
        <v>34</v>
      </c>
      <c r="D33" s="87"/>
    </row>
    <row r="34" spans="1:4" ht="16.5" customHeight="1" x14ac:dyDescent="0.2">
      <c r="A34" s="7" t="s">
        <v>31</v>
      </c>
      <c r="B34" s="32" t="s">
        <v>182</v>
      </c>
      <c r="C34" s="33" t="s">
        <v>35</v>
      </c>
      <c r="D34" s="87"/>
    </row>
    <row r="35" spans="1:4" ht="16.5" customHeight="1" x14ac:dyDescent="0.2">
      <c r="A35" s="7" t="s">
        <v>31</v>
      </c>
      <c r="B35" s="32" t="s">
        <v>182</v>
      </c>
      <c r="C35" s="33" t="s">
        <v>36</v>
      </c>
      <c r="D35" s="87"/>
    </row>
    <row r="36" spans="1:4" ht="25.5" x14ac:dyDescent="0.2">
      <c r="A36" s="7" t="s">
        <v>31</v>
      </c>
      <c r="B36" s="32" t="s">
        <v>182</v>
      </c>
      <c r="C36" s="33" t="s">
        <v>370</v>
      </c>
      <c r="D36" s="87"/>
    </row>
    <row r="37" spans="1:4" s="3" customFormat="1" ht="16.5" customHeight="1" x14ac:dyDescent="0.2">
      <c r="A37" s="52"/>
      <c r="B37" s="53"/>
      <c r="C37" s="51"/>
      <c r="D37" s="54"/>
    </row>
    <row r="38" spans="1:4" ht="16.5" customHeight="1" x14ac:dyDescent="0.2">
      <c r="A38" s="7" t="s">
        <v>37</v>
      </c>
      <c r="B38" s="32" t="s">
        <v>181</v>
      </c>
      <c r="C38" s="33" t="s">
        <v>38</v>
      </c>
      <c r="D38" s="87" t="s">
        <v>368</v>
      </c>
    </row>
    <row r="39" spans="1:4" ht="16.5" customHeight="1" x14ac:dyDescent="0.2">
      <c r="A39" s="7" t="s">
        <v>37</v>
      </c>
      <c r="B39" s="32" t="s">
        <v>182</v>
      </c>
      <c r="C39" s="33" t="s">
        <v>39</v>
      </c>
      <c r="D39" s="88"/>
    </row>
    <row r="40" spans="1:4" ht="16.5" customHeight="1" x14ac:dyDescent="0.2">
      <c r="A40" s="7" t="s">
        <v>37</v>
      </c>
      <c r="B40" s="32" t="s">
        <v>182</v>
      </c>
      <c r="C40" s="33" t="s">
        <v>40</v>
      </c>
      <c r="D40" s="88"/>
    </row>
    <row r="41" spans="1:4" ht="16.5" customHeight="1" x14ac:dyDescent="0.2">
      <c r="A41" s="7" t="s">
        <v>37</v>
      </c>
      <c r="B41" s="32" t="s">
        <v>182</v>
      </c>
      <c r="C41" s="33" t="s">
        <v>41</v>
      </c>
      <c r="D41" s="88"/>
    </row>
    <row r="42" spans="1:4" ht="16.5" customHeight="1" x14ac:dyDescent="0.2">
      <c r="A42" s="7" t="s">
        <v>37</v>
      </c>
      <c r="B42" s="32" t="s">
        <v>182</v>
      </c>
      <c r="C42" s="33" t="s">
        <v>42</v>
      </c>
      <c r="D42" s="88"/>
    </row>
    <row r="43" spans="1:4" ht="16.5" customHeight="1" x14ac:dyDescent="0.2">
      <c r="A43" s="7" t="s">
        <v>37</v>
      </c>
      <c r="B43" s="32" t="s">
        <v>182</v>
      </c>
      <c r="C43" s="33" t="s">
        <v>27</v>
      </c>
      <c r="D43" s="88"/>
    </row>
    <row r="44" spans="1:4" ht="16.5" customHeight="1" x14ac:dyDescent="0.2">
      <c r="A44" s="7" t="s">
        <v>37</v>
      </c>
      <c r="B44" s="32" t="s">
        <v>182</v>
      </c>
      <c r="C44" s="33" t="s">
        <v>43</v>
      </c>
      <c r="D44" s="88"/>
    </row>
    <row r="45" spans="1:4" ht="16.5" customHeight="1" x14ac:dyDescent="0.2">
      <c r="A45" s="7" t="s">
        <v>37</v>
      </c>
      <c r="B45" s="32" t="s">
        <v>182</v>
      </c>
      <c r="C45" s="33" t="s">
        <v>44</v>
      </c>
      <c r="D45" s="88"/>
    </row>
    <row r="46" spans="1:4" ht="16.5" customHeight="1" x14ac:dyDescent="0.2">
      <c r="A46" s="7" t="s">
        <v>37</v>
      </c>
      <c r="B46" s="32" t="s">
        <v>182</v>
      </c>
      <c r="C46" s="33" t="s">
        <v>45</v>
      </c>
      <c r="D46" s="88"/>
    </row>
    <row r="47" spans="1:4" ht="16.5" customHeight="1" x14ac:dyDescent="0.2">
      <c r="A47" s="7" t="s">
        <v>37</v>
      </c>
      <c r="B47" s="32" t="s">
        <v>182</v>
      </c>
      <c r="C47" s="33" t="s">
        <v>46</v>
      </c>
      <c r="D47" s="88"/>
    </row>
    <row r="48" spans="1:4" s="3" customFormat="1" ht="16.5" customHeight="1" x14ac:dyDescent="0.2">
      <c r="A48" s="52"/>
      <c r="B48" s="53"/>
      <c r="C48" s="51"/>
      <c r="D48" s="54"/>
    </row>
    <row r="49" spans="1:4" ht="16.5" customHeight="1" x14ac:dyDescent="0.2">
      <c r="A49" s="7" t="s">
        <v>47</v>
      </c>
      <c r="B49" s="32" t="s">
        <v>181</v>
      </c>
      <c r="C49" s="33" t="s">
        <v>48</v>
      </c>
      <c r="D49" s="87" t="s">
        <v>367</v>
      </c>
    </row>
    <row r="50" spans="1:4" ht="16.5" customHeight="1" x14ac:dyDescent="0.2">
      <c r="A50" s="7" t="s">
        <v>47</v>
      </c>
      <c r="B50" s="32" t="s">
        <v>181</v>
      </c>
      <c r="C50" s="33" t="s">
        <v>49</v>
      </c>
      <c r="D50" s="87"/>
    </row>
    <row r="51" spans="1:4" ht="16.5" customHeight="1" x14ac:dyDescent="0.2">
      <c r="A51" s="7" t="s">
        <v>47</v>
      </c>
      <c r="B51" s="32" t="s">
        <v>181</v>
      </c>
      <c r="C51" s="33" t="s">
        <v>50</v>
      </c>
      <c r="D51" s="87"/>
    </row>
    <row r="52" spans="1:4" ht="16.5" customHeight="1" x14ac:dyDescent="0.2">
      <c r="A52" s="7" t="s">
        <v>47</v>
      </c>
      <c r="B52" s="32" t="s">
        <v>181</v>
      </c>
      <c r="C52" s="33" t="s">
        <v>51</v>
      </c>
      <c r="D52" s="87"/>
    </row>
    <row r="53" spans="1:4" s="3" customFormat="1" ht="16.5" customHeight="1" x14ac:dyDescent="0.2">
      <c r="A53" s="52"/>
      <c r="B53" s="53"/>
      <c r="C53" s="51"/>
      <c r="D53" s="54"/>
    </row>
    <row r="54" spans="1:4" ht="16.5" customHeight="1" x14ac:dyDescent="0.2">
      <c r="A54" s="7" t="s">
        <v>52</v>
      </c>
      <c r="B54" s="32" t="s">
        <v>181</v>
      </c>
      <c r="C54" s="33" t="s">
        <v>53</v>
      </c>
      <c r="D54" s="87" t="s">
        <v>54</v>
      </c>
    </row>
    <row r="55" spans="1:4" ht="16.5" customHeight="1" x14ac:dyDescent="0.2">
      <c r="A55" s="7" t="s">
        <v>52</v>
      </c>
      <c r="B55" s="32" t="s">
        <v>181</v>
      </c>
      <c r="C55" s="33" t="s">
        <v>55</v>
      </c>
      <c r="D55" s="88"/>
    </row>
    <row r="56" spans="1:4" ht="16.5" customHeight="1" x14ac:dyDescent="0.2">
      <c r="A56" s="7" t="s">
        <v>52</v>
      </c>
      <c r="B56" s="32" t="s">
        <v>181</v>
      </c>
      <c r="C56" s="33" t="s">
        <v>56</v>
      </c>
      <c r="D56" s="88"/>
    </row>
    <row r="57" spans="1:4" ht="16.5" customHeight="1" x14ac:dyDescent="0.2">
      <c r="A57" s="7" t="s">
        <v>52</v>
      </c>
      <c r="B57" s="32" t="s">
        <v>181</v>
      </c>
      <c r="C57" s="33" t="s">
        <v>57</v>
      </c>
      <c r="D57" s="88"/>
    </row>
    <row r="58" spans="1:4" ht="16.5" customHeight="1" x14ac:dyDescent="0.2">
      <c r="A58" s="7" t="s">
        <v>52</v>
      </c>
      <c r="B58" s="32" t="s">
        <v>182</v>
      </c>
      <c r="C58" s="33" t="s">
        <v>10</v>
      </c>
      <c r="D58" s="88"/>
    </row>
    <row r="59" spans="1:4" ht="16.5" customHeight="1" x14ac:dyDescent="0.2">
      <c r="A59" s="7" t="s">
        <v>52</v>
      </c>
      <c r="B59" s="32" t="s">
        <v>182</v>
      </c>
      <c r="C59" s="33" t="s">
        <v>58</v>
      </c>
      <c r="D59" s="88"/>
    </row>
    <row r="60" spans="1:4" ht="16.5" customHeight="1" x14ac:dyDescent="0.2">
      <c r="A60" s="7" t="s">
        <v>52</v>
      </c>
      <c r="B60" s="32" t="s">
        <v>182</v>
      </c>
      <c r="C60" s="33" t="s">
        <v>59</v>
      </c>
      <c r="D60" s="88"/>
    </row>
    <row r="61" spans="1:4" ht="16.5" customHeight="1" x14ac:dyDescent="0.2">
      <c r="A61" s="7" t="s">
        <v>52</v>
      </c>
      <c r="B61" s="32" t="s">
        <v>182</v>
      </c>
      <c r="C61" s="33" t="s">
        <v>60</v>
      </c>
      <c r="D61" s="88"/>
    </row>
    <row r="62" spans="1:4" s="3" customFormat="1" ht="16.5" customHeight="1" x14ac:dyDescent="0.2">
      <c r="A62" s="52"/>
      <c r="B62" s="53"/>
      <c r="C62" s="51"/>
      <c r="D62" s="54"/>
    </row>
    <row r="63" spans="1:4" ht="16.5" customHeight="1" x14ac:dyDescent="0.2">
      <c r="A63" s="7" t="s">
        <v>61</v>
      </c>
      <c r="B63" s="32" t="s">
        <v>181</v>
      </c>
      <c r="C63" s="33" t="s">
        <v>62</v>
      </c>
      <c r="D63" s="34" t="s">
        <v>63</v>
      </c>
    </row>
    <row r="64" spans="1:4" s="3" customFormat="1" ht="16.5" customHeight="1" x14ac:dyDescent="0.2">
      <c r="A64" s="52"/>
      <c r="B64" s="53"/>
      <c r="C64" s="51"/>
      <c r="D64" s="54"/>
    </row>
    <row r="65" spans="1:4" ht="16.5" customHeight="1" x14ac:dyDescent="0.2">
      <c r="A65" s="7" t="s">
        <v>64</v>
      </c>
      <c r="B65" s="32" t="s">
        <v>181</v>
      </c>
      <c r="C65" s="33" t="s">
        <v>65</v>
      </c>
      <c r="D65" s="87" t="s">
        <v>66</v>
      </c>
    </row>
    <row r="66" spans="1:4" ht="16.5" customHeight="1" x14ac:dyDescent="0.2">
      <c r="A66" s="7" t="s">
        <v>64</v>
      </c>
      <c r="B66" s="32" t="s">
        <v>181</v>
      </c>
      <c r="C66" s="33" t="s">
        <v>67</v>
      </c>
      <c r="D66" s="88"/>
    </row>
    <row r="67" spans="1:4" ht="16.5" customHeight="1" x14ac:dyDescent="0.2">
      <c r="A67" s="7" t="s">
        <v>64</v>
      </c>
      <c r="B67" s="32" t="s">
        <v>182</v>
      </c>
      <c r="C67" s="33" t="s">
        <v>68</v>
      </c>
      <c r="D67" s="88"/>
    </row>
    <row r="68" spans="1:4" ht="16.5" customHeight="1" x14ac:dyDescent="0.2">
      <c r="A68" s="7" t="s">
        <v>64</v>
      </c>
      <c r="B68" s="32" t="s">
        <v>182</v>
      </c>
      <c r="C68" s="33" t="s">
        <v>69</v>
      </c>
      <c r="D68" s="88"/>
    </row>
    <row r="69" spans="1:4" ht="16.5" customHeight="1" x14ac:dyDescent="0.2">
      <c r="A69" s="7" t="s">
        <v>64</v>
      </c>
      <c r="B69" s="32" t="s">
        <v>182</v>
      </c>
      <c r="C69" s="33" t="s">
        <v>70</v>
      </c>
      <c r="D69" s="88"/>
    </row>
    <row r="70" spans="1:4" ht="16.5" customHeight="1" x14ac:dyDescent="0.2">
      <c r="A70" s="7" t="s">
        <v>64</v>
      </c>
      <c r="B70" s="32" t="s">
        <v>182</v>
      </c>
      <c r="C70" s="33" t="s">
        <v>71</v>
      </c>
      <c r="D70" s="88"/>
    </row>
    <row r="71" spans="1:4" ht="16.5" customHeight="1" x14ac:dyDescent="0.2">
      <c r="A71" s="7" t="s">
        <v>64</v>
      </c>
      <c r="B71" s="32" t="s">
        <v>182</v>
      </c>
      <c r="C71" s="33" t="s">
        <v>72</v>
      </c>
      <c r="D71" s="88"/>
    </row>
    <row r="72" spans="1:4" ht="16.5" customHeight="1" x14ac:dyDescent="0.2">
      <c r="A72" s="7" t="s">
        <v>64</v>
      </c>
      <c r="B72" s="32" t="s">
        <v>182</v>
      </c>
      <c r="C72" s="33" t="s">
        <v>73</v>
      </c>
      <c r="D72" s="88"/>
    </row>
    <row r="73" spans="1:4" ht="16.5" customHeight="1" x14ac:dyDescent="0.2">
      <c r="A73" s="7" t="s">
        <v>64</v>
      </c>
      <c r="B73" s="32" t="s">
        <v>182</v>
      </c>
      <c r="C73" s="33" t="s">
        <v>74</v>
      </c>
      <c r="D73" s="88"/>
    </row>
    <row r="74" spans="1:4" ht="16.5" customHeight="1" x14ac:dyDescent="0.2">
      <c r="A74" s="7" t="s">
        <v>64</v>
      </c>
      <c r="B74" s="32" t="s">
        <v>182</v>
      </c>
      <c r="C74" s="33" t="s">
        <v>60</v>
      </c>
      <c r="D74" s="88"/>
    </row>
    <row r="75" spans="1:4" s="3" customFormat="1" ht="16.5" customHeight="1" x14ac:dyDescent="0.2">
      <c r="A75" s="52"/>
      <c r="B75" s="53"/>
      <c r="C75" s="51"/>
      <c r="D75" s="54"/>
    </row>
    <row r="76" spans="1:4" ht="16.5" customHeight="1" x14ac:dyDescent="0.2">
      <c r="A76" s="7" t="s">
        <v>75</v>
      </c>
      <c r="B76" s="32" t="s">
        <v>181</v>
      </c>
      <c r="C76" s="33" t="s">
        <v>7</v>
      </c>
      <c r="D76" s="87" t="s">
        <v>366</v>
      </c>
    </row>
    <row r="77" spans="1:4" ht="16.5" customHeight="1" x14ac:dyDescent="0.2">
      <c r="A77" s="7" t="s">
        <v>75</v>
      </c>
      <c r="B77" s="32" t="s">
        <v>181</v>
      </c>
      <c r="C77" s="33" t="s">
        <v>76</v>
      </c>
      <c r="D77" s="87"/>
    </row>
    <row r="78" spans="1:4" ht="16.5" customHeight="1" x14ac:dyDescent="0.2">
      <c r="A78" s="7" t="s">
        <v>75</v>
      </c>
      <c r="B78" s="32" t="s">
        <v>181</v>
      </c>
      <c r="C78" s="33" t="s">
        <v>77</v>
      </c>
      <c r="D78" s="87"/>
    </row>
    <row r="79" spans="1:4" ht="16.5" customHeight="1" x14ac:dyDescent="0.2">
      <c r="A79" s="7" t="s">
        <v>75</v>
      </c>
      <c r="B79" s="32" t="s">
        <v>181</v>
      </c>
      <c r="C79" s="33" t="s">
        <v>78</v>
      </c>
      <c r="D79" s="87"/>
    </row>
    <row r="80" spans="1:4" s="3" customFormat="1" ht="16.5" customHeight="1" x14ac:dyDescent="0.2">
      <c r="A80" s="52"/>
      <c r="B80" s="53"/>
      <c r="C80" s="51"/>
      <c r="D80" s="54"/>
    </row>
    <row r="81" spans="1:4" ht="16.5" customHeight="1" x14ac:dyDescent="0.2">
      <c r="A81" s="7" t="s">
        <v>79</v>
      </c>
      <c r="B81" s="32" t="s">
        <v>181</v>
      </c>
      <c r="C81" s="33" t="s">
        <v>80</v>
      </c>
      <c r="D81" s="87" t="s">
        <v>81</v>
      </c>
    </row>
    <row r="82" spans="1:4" ht="16.5" customHeight="1" x14ac:dyDescent="0.2">
      <c r="A82" s="7" t="s">
        <v>79</v>
      </c>
      <c r="B82" s="32" t="s">
        <v>181</v>
      </c>
      <c r="C82" s="33" t="s">
        <v>82</v>
      </c>
      <c r="D82" s="87"/>
    </row>
    <row r="83" spans="1:4" ht="16.5" customHeight="1" x14ac:dyDescent="0.2">
      <c r="A83" s="7" t="s">
        <v>79</v>
      </c>
      <c r="B83" s="32" t="s">
        <v>182</v>
      </c>
      <c r="C83" s="33" t="s">
        <v>83</v>
      </c>
      <c r="D83" s="87"/>
    </row>
    <row r="84" spans="1:4" s="3" customFormat="1" ht="16.5" customHeight="1" x14ac:dyDescent="0.2">
      <c r="A84" s="52"/>
      <c r="B84" s="53"/>
      <c r="C84" s="51"/>
      <c r="D84" s="54"/>
    </row>
    <row r="85" spans="1:4" ht="16.5" customHeight="1" x14ac:dyDescent="0.2">
      <c r="A85" s="7" t="s">
        <v>84</v>
      </c>
      <c r="B85" s="32" t="s">
        <v>181</v>
      </c>
      <c r="C85" s="33" t="s">
        <v>85</v>
      </c>
      <c r="D85" s="91" t="s">
        <v>362</v>
      </c>
    </row>
    <row r="86" spans="1:4" ht="16.5" customHeight="1" x14ac:dyDescent="0.2">
      <c r="A86" s="7" t="s">
        <v>84</v>
      </c>
      <c r="B86" s="32" t="s">
        <v>181</v>
      </c>
      <c r="C86" s="33" t="s">
        <v>86</v>
      </c>
      <c r="D86" s="88"/>
    </row>
    <row r="87" spans="1:4" s="3" customFormat="1" ht="16.5" customHeight="1" x14ac:dyDescent="0.2">
      <c r="A87" s="52"/>
      <c r="B87" s="53"/>
      <c r="C87" s="51"/>
      <c r="D87" s="54"/>
    </row>
    <row r="88" spans="1:4" ht="16.5" customHeight="1" x14ac:dyDescent="0.2">
      <c r="A88" s="7" t="s">
        <v>87</v>
      </c>
      <c r="B88" s="32" t="s">
        <v>181</v>
      </c>
      <c r="C88" s="33" t="s">
        <v>50</v>
      </c>
      <c r="D88" s="87" t="s">
        <v>365</v>
      </c>
    </row>
    <row r="89" spans="1:4" ht="16.5" customHeight="1" x14ac:dyDescent="0.2">
      <c r="A89" s="7" t="s">
        <v>87</v>
      </c>
      <c r="B89" s="32" t="s">
        <v>181</v>
      </c>
      <c r="C89" s="33" t="s">
        <v>88</v>
      </c>
      <c r="D89" s="88"/>
    </row>
    <row r="90" spans="1:4" ht="16.5" customHeight="1" x14ac:dyDescent="0.2">
      <c r="A90" s="7" t="s">
        <v>87</v>
      </c>
      <c r="B90" s="32" t="s">
        <v>181</v>
      </c>
      <c r="C90" s="33" t="s">
        <v>89</v>
      </c>
      <c r="D90" s="88"/>
    </row>
    <row r="91" spans="1:4" ht="16.5" customHeight="1" x14ac:dyDescent="0.2">
      <c r="A91" s="7" t="s">
        <v>87</v>
      </c>
      <c r="B91" s="32" t="s">
        <v>182</v>
      </c>
      <c r="C91" s="33" t="s">
        <v>90</v>
      </c>
      <c r="D91" s="88"/>
    </row>
    <row r="92" spans="1:4" s="3" customFormat="1" ht="16.5" customHeight="1" x14ac:dyDescent="0.2">
      <c r="A92" s="52"/>
      <c r="B92" s="53"/>
      <c r="C92" s="51"/>
      <c r="D92" s="54"/>
    </row>
    <row r="93" spans="1:4" ht="16.5" customHeight="1" x14ac:dyDescent="0.2">
      <c r="A93" s="7" t="s">
        <v>91</v>
      </c>
      <c r="B93" s="32" t="s">
        <v>181</v>
      </c>
      <c r="C93" s="33" t="s">
        <v>92</v>
      </c>
      <c r="D93" s="34" t="s">
        <v>411</v>
      </c>
    </row>
    <row r="94" spans="1:4" s="3" customFormat="1" ht="16.5" customHeight="1" x14ac:dyDescent="0.2">
      <c r="A94" s="52"/>
      <c r="B94" s="53"/>
      <c r="C94" s="51"/>
      <c r="D94" s="54"/>
    </row>
    <row r="95" spans="1:4" ht="16.5" customHeight="1" x14ac:dyDescent="0.2">
      <c r="A95" s="7" t="s">
        <v>93</v>
      </c>
      <c r="B95" s="32" t="s">
        <v>181</v>
      </c>
      <c r="C95" s="33" t="s">
        <v>94</v>
      </c>
      <c r="D95" s="35" t="s">
        <v>362</v>
      </c>
    </row>
    <row r="96" spans="1:4" s="3" customFormat="1" ht="16.5" customHeight="1" x14ac:dyDescent="0.2">
      <c r="A96" s="52"/>
      <c r="B96" s="53"/>
      <c r="C96" s="51"/>
      <c r="D96" s="54"/>
    </row>
    <row r="97" spans="1:4" ht="16.5" customHeight="1" x14ac:dyDescent="0.2">
      <c r="A97" s="7" t="s">
        <v>95</v>
      </c>
      <c r="B97" s="32" t="s">
        <v>181</v>
      </c>
      <c r="C97" s="33" t="s">
        <v>96</v>
      </c>
      <c r="D97" s="87" t="s">
        <v>97</v>
      </c>
    </row>
    <row r="98" spans="1:4" ht="16.5" customHeight="1" x14ac:dyDescent="0.2">
      <c r="A98" s="7" t="s">
        <v>95</v>
      </c>
      <c r="B98" s="32" t="s">
        <v>181</v>
      </c>
      <c r="C98" s="33" t="s">
        <v>98</v>
      </c>
      <c r="D98" s="87"/>
    </row>
    <row r="99" spans="1:4" ht="16.5" customHeight="1" x14ac:dyDescent="0.2">
      <c r="A99" s="7" t="s">
        <v>95</v>
      </c>
      <c r="B99" s="32" t="s">
        <v>181</v>
      </c>
      <c r="C99" s="33" t="s">
        <v>99</v>
      </c>
      <c r="D99" s="87"/>
    </row>
    <row r="100" spans="1:4" ht="16.5" customHeight="1" x14ac:dyDescent="0.2">
      <c r="A100" s="7" t="s">
        <v>95</v>
      </c>
      <c r="B100" s="32" t="s">
        <v>181</v>
      </c>
      <c r="C100" s="33" t="s">
        <v>100</v>
      </c>
      <c r="D100" s="87"/>
    </row>
    <row r="101" spans="1:4" ht="16.5" customHeight="1" x14ac:dyDescent="0.2">
      <c r="A101" s="7" t="s">
        <v>95</v>
      </c>
      <c r="B101" s="32" t="s">
        <v>182</v>
      </c>
      <c r="C101" s="33" t="s">
        <v>101</v>
      </c>
      <c r="D101" s="87"/>
    </row>
    <row r="102" spans="1:4" s="3" customFormat="1" ht="16.5" customHeight="1" x14ac:dyDescent="0.2">
      <c r="A102" s="52"/>
      <c r="B102" s="53"/>
      <c r="C102" s="51"/>
      <c r="D102" s="54"/>
    </row>
    <row r="103" spans="1:4" ht="16.5" customHeight="1" x14ac:dyDescent="0.2">
      <c r="A103" s="7" t="s">
        <v>102</v>
      </c>
      <c r="B103" s="32" t="s">
        <v>181</v>
      </c>
      <c r="C103" s="33" t="s">
        <v>103</v>
      </c>
      <c r="D103" s="87" t="s">
        <v>364</v>
      </c>
    </row>
    <row r="104" spans="1:4" ht="16.5" customHeight="1" x14ac:dyDescent="0.2">
      <c r="A104" s="7" t="s">
        <v>102</v>
      </c>
      <c r="B104" s="32" t="s">
        <v>181</v>
      </c>
      <c r="C104" s="33" t="s">
        <v>104</v>
      </c>
      <c r="D104" s="88"/>
    </row>
    <row r="105" spans="1:4" ht="16.5" customHeight="1" x14ac:dyDescent="0.2">
      <c r="A105" s="7" t="s">
        <v>102</v>
      </c>
      <c r="B105" s="32" t="s">
        <v>182</v>
      </c>
      <c r="C105" s="33" t="s">
        <v>105</v>
      </c>
      <c r="D105" s="88"/>
    </row>
    <row r="106" spans="1:4" ht="16.5" customHeight="1" x14ac:dyDescent="0.2">
      <c r="A106" s="7" t="s">
        <v>102</v>
      </c>
      <c r="B106" s="32" t="s">
        <v>182</v>
      </c>
      <c r="C106" s="33" t="s">
        <v>106</v>
      </c>
      <c r="D106" s="88"/>
    </row>
    <row r="107" spans="1:4" ht="16.5" customHeight="1" x14ac:dyDescent="0.2">
      <c r="A107" s="7" t="s">
        <v>102</v>
      </c>
      <c r="B107" s="32" t="s">
        <v>182</v>
      </c>
      <c r="C107" s="33" t="s">
        <v>107</v>
      </c>
      <c r="D107" s="88"/>
    </row>
    <row r="108" spans="1:4" ht="16.5" customHeight="1" x14ac:dyDescent="0.2">
      <c r="A108" s="7" t="s">
        <v>102</v>
      </c>
      <c r="B108" s="32" t="s">
        <v>182</v>
      </c>
      <c r="C108" s="33" t="s">
        <v>24</v>
      </c>
      <c r="D108" s="88"/>
    </row>
    <row r="109" spans="1:4" ht="16.5" customHeight="1" x14ac:dyDescent="0.2">
      <c r="A109" s="7" t="s">
        <v>102</v>
      </c>
      <c r="B109" s="32" t="s">
        <v>182</v>
      </c>
      <c r="C109" s="33" t="s">
        <v>108</v>
      </c>
      <c r="D109" s="88"/>
    </row>
    <row r="110" spans="1:4" ht="16.5" customHeight="1" x14ac:dyDescent="0.2">
      <c r="A110" s="7" t="s">
        <v>102</v>
      </c>
      <c r="B110" s="32" t="s">
        <v>182</v>
      </c>
      <c r="C110" s="33" t="s">
        <v>109</v>
      </c>
      <c r="D110" s="88"/>
    </row>
    <row r="111" spans="1:4" ht="16.5" customHeight="1" x14ac:dyDescent="0.2">
      <c r="A111" s="7" t="s">
        <v>102</v>
      </c>
      <c r="B111" s="32" t="s">
        <v>182</v>
      </c>
      <c r="C111" s="33" t="s">
        <v>110</v>
      </c>
      <c r="D111" s="88"/>
    </row>
    <row r="112" spans="1:4" ht="16.5" customHeight="1" x14ac:dyDescent="0.2">
      <c r="A112" s="7" t="s">
        <v>102</v>
      </c>
      <c r="B112" s="32" t="s">
        <v>182</v>
      </c>
      <c r="C112" s="33" t="s">
        <v>111</v>
      </c>
      <c r="D112" s="88"/>
    </row>
    <row r="113" spans="1:4" ht="16.5" customHeight="1" x14ac:dyDescent="0.2">
      <c r="A113" s="7" t="s">
        <v>102</v>
      </c>
      <c r="B113" s="32" t="s">
        <v>182</v>
      </c>
      <c r="C113" s="33" t="s">
        <v>112</v>
      </c>
      <c r="D113" s="88"/>
    </row>
    <row r="114" spans="1:4" ht="16.5" customHeight="1" x14ac:dyDescent="0.2">
      <c r="A114" s="7" t="s">
        <v>102</v>
      </c>
      <c r="B114" s="32" t="s">
        <v>182</v>
      </c>
      <c r="C114" s="33" t="s">
        <v>113</v>
      </c>
      <c r="D114" s="88"/>
    </row>
    <row r="115" spans="1:4" ht="16.5" customHeight="1" x14ac:dyDescent="0.2">
      <c r="A115" s="7" t="s">
        <v>102</v>
      </c>
      <c r="B115" s="32" t="s">
        <v>182</v>
      </c>
      <c r="C115" s="33" t="s">
        <v>114</v>
      </c>
      <c r="D115" s="88"/>
    </row>
    <row r="116" spans="1:4" ht="16.5" customHeight="1" x14ac:dyDescent="0.2">
      <c r="A116" s="7" t="s">
        <v>102</v>
      </c>
      <c r="B116" s="32" t="s">
        <v>182</v>
      </c>
      <c r="C116" s="33" t="s">
        <v>7</v>
      </c>
      <c r="D116" s="88"/>
    </row>
    <row r="117" spans="1:4" ht="16.5" customHeight="1" x14ac:dyDescent="0.2">
      <c r="A117" s="7" t="s">
        <v>102</v>
      </c>
      <c r="B117" s="32" t="s">
        <v>182</v>
      </c>
      <c r="C117" s="33" t="s">
        <v>115</v>
      </c>
      <c r="D117" s="88"/>
    </row>
    <row r="118" spans="1:4" s="3" customFormat="1" ht="16.5" customHeight="1" x14ac:dyDescent="0.2">
      <c r="A118" s="52"/>
      <c r="B118" s="53"/>
      <c r="C118" s="51"/>
      <c r="D118" s="54"/>
    </row>
    <row r="119" spans="1:4" ht="16.5" customHeight="1" x14ac:dyDescent="0.2">
      <c r="A119" s="7" t="s">
        <v>116</v>
      </c>
      <c r="B119" s="32" t="s">
        <v>181</v>
      </c>
      <c r="C119" s="33" t="s">
        <v>117</v>
      </c>
      <c r="D119" s="91" t="s">
        <v>362</v>
      </c>
    </row>
    <row r="120" spans="1:4" ht="16.5" customHeight="1" x14ac:dyDescent="0.2">
      <c r="A120" s="7" t="s">
        <v>116</v>
      </c>
      <c r="B120" s="32" t="s">
        <v>181</v>
      </c>
      <c r="C120" s="33" t="s">
        <v>118</v>
      </c>
      <c r="D120" s="88"/>
    </row>
    <row r="121" spans="1:4" ht="16.5" customHeight="1" x14ac:dyDescent="0.2">
      <c r="A121" s="7" t="s">
        <v>116</v>
      </c>
      <c r="B121" s="32" t="s">
        <v>182</v>
      </c>
      <c r="C121" s="33" t="s">
        <v>119</v>
      </c>
      <c r="D121" s="88"/>
    </row>
    <row r="122" spans="1:4" s="3" customFormat="1" ht="16.5" customHeight="1" x14ac:dyDescent="0.2">
      <c r="A122" s="52"/>
      <c r="B122" s="53"/>
      <c r="C122" s="51"/>
      <c r="D122" s="54"/>
    </row>
    <row r="123" spans="1:4" ht="16.5" customHeight="1" x14ac:dyDescent="0.2">
      <c r="A123" s="7" t="s">
        <v>410</v>
      </c>
      <c r="B123" s="32" t="s">
        <v>181</v>
      </c>
      <c r="C123" s="33" t="s">
        <v>120</v>
      </c>
      <c r="D123" s="91" t="s">
        <v>362</v>
      </c>
    </row>
    <row r="124" spans="1:4" ht="16.5" customHeight="1" x14ac:dyDescent="0.2">
      <c r="A124" s="7" t="s">
        <v>410</v>
      </c>
      <c r="B124" s="32" t="s">
        <v>182</v>
      </c>
      <c r="C124" s="33" t="s">
        <v>121</v>
      </c>
      <c r="D124" s="88"/>
    </row>
    <row r="125" spans="1:4" s="3" customFormat="1" ht="16.5" customHeight="1" x14ac:dyDescent="0.2">
      <c r="A125" s="52"/>
      <c r="B125" s="53"/>
      <c r="C125" s="51"/>
      <c r="D125" s="54"/>
    </row>
    <row r="126" spans="1:4" ht="16.5" customHeight="1" x14ac:dyDescent="0.2">
      <c r="A126" s="7" t="s">
        <v>122</v>
      </c>
      <c r="B126" s="32" t="s">
        <v>181</v>
      </c>
      <c r="C126" s="33" t="s">
        <v>123</v>
      </c>
      <c r="D126" s="87" t="s">
        <v>124</v>
      </c>
    </row>
    <row r="127" spans="1:4" ht="16.5" customHeight="1" x14ac:dyDescent="0.2">
      <c r="A127" s="7" t="s">
        <v>122</v>
      </c>
      <c r="B127" s="32" t="s">
        <v>181</v>
      </c>
      <c r="C127" s="33" t="s">
        <v>125</v>
      </c>
      <c r="D127" s="88"/>
    </row>
    <row r="128" spans="1:4" ht="16.5" customHeight="1" x14ac:dyDescent="0.2">
      <c r="A128" s="7" t="s">
        <v>122</v>
      </c>
      <c r="B128" s="32" t="s">
        <v>181</v>
      </c>
      <c r="C128" s="33" t="s">
        <v>126</v>
      </c>
      <c r="D128" s="88"/>
    </row>
    <row r="129" spans="1:4" ht="16.5" customHeight="1" x14ac:dyDescent="0.2">
      <c r="A129" s="7" t="s">
        <v>122</v>
      </c>
      <c r="B129" s="32" t="s">
        <v>181</v>
      </c>
      <c r="C129" s="33" t="s">
        <v>127</v>
      </c>
      <c r="D129" s="88"/>
    </row>
    <row r="130" spans="1:4" ht="16.5" customHeight="1" x14ac:dyDescent="0.2">
      <c r="A130" s="7" t="s">
        <v>122</v>
      </c>
      <c r="B130" s="32" t="s">
        <v>182</v>
      </c>
      <c r="C130" s="33" t="s">
        <v>128</v>
      </c>
      <c r="D130" s="88"/>
    </row>
    <row r="131" spans="1:4" ht="16.5" customHeight="1" x14ac:dyDescent="0.2">
      <c r="A131" s="7" t="s">
        <v>122</v>
      </c>
      <c r="B131" s="32" t="s">
        <v>182</v>
      </c>
      <c r="C131" s="33" t="s">
        <v>24</v>
      </c>
      <c r="D131" s="88"/>
    </row>
    <row r="132" spans="1:4" ht="16.5" customHeight="1" x14ac:dyDescent="0.2">
      <c r="A132" s="7" t="s">
        <v>122</v>
      </c>
      <c r="B132" s="32" t="s">
        <v>182</v>
      </c>
      <c r="C132" s="33" t="s">
        <v>129</v>
      </c>
      <c r="D132" s="88"/>
    </row>
    <row r="133" spans="1:4" ht="16.5" customHeight="1" x14ac:dyDescent="0.2">
      <c r="A133" s="7" t="s">
        <v>122</v>
      </c>
      <c r="B133" s="32" t="s">
        <v>182</v>
      </c>
      <c r="C133" s="33" t="s">
        <v>130</v>
      </c>
      <c r="D133" s="88"/>
    </row>
    <row r="134" spans="1:4" ht="16.5" customHeight="1" x14ac:dyDescent="0.2">
      <c r="A134" s="7" t="s">
        <v>122</v>
      </c>
      <c r="B134" s="32" t="s">
        <v>182</v>
      </c>
      <c r="C134" s="33" t="s">
        <v>131</v>
      </c>
      <c r="D134" s="88"/>
    </row>
    <row r="135" spans="1:4" ht="16.5" customHeight="1" x14ac:dyDescent="0.2">
      <c r="A135" s="7" t="s">
        <v>122</v>
      </c>
      <c r="B135" s="32" t="s">
        <v>182</v>
      </c>
      <c r="C135" s="33" t="s">
        <v>132</v>
      </c>
      <c r="D135" s="88"/>
    </row>
    <row r="136" spans="1:4" ht="16.5" customHeight="1" x14ac:dyDescent="0.2">
      <c r="A136" s="7" t="s">
        <v>122</v>
      </c>
      <c r="B136" s="32" t="s">
        <v>182</v>
      </c>
      <c r="C136" s="33" t="s">
        <v>133</v>
      </c>
      <c r="D136" s="88"/>
    </row>
    <row r="137" spans="1:4" ht="16.5" customHeight="1" x14ac:dyDescent="0.2">
      <c r="A137" s="7" t="s">
        <v>122</v>
      </c>
      <c r="B137" s="32" t="s">
        <v>182</v>
      </c>
      <c r="C137" s="33" t="s">
        <v>134</v>
      </c>
      <c r="D137" s="88"/>
    </row>
    <row r="138" spans="1:4" ht="16.5" customHeight="1" x14ac:dyDescent="0.2">
      <c r="A138" s="7" t="s">
        <v>122</v>
      </c>
      <c r="B138" s="32" t="s">
        <v>182</v>
      </c>
      <c r="C138" s="33" t="s">
        <v>7</v>
      </c>
      <c r="D138" s="88"/>
    </row>
    <row r="139" spans="1:4" ht="16.5" customHeight="1" x14ac:dyDescent="0.2">
      <c r="A139" s="7" t="s">
        <v>122</v>
      </c>
      <c r="B139" s="32" t="s">
        <v>182</v>
      </c>
      <c r="C139" s="33" t="s">
        <v>135</v>
      </c>
      <c r="D139" s="88"/>
    </row>
    <row r="140" spans="1:4" ht="16.5" customHeight="1" x14ac:dyDescent="0.2">
      <c r="A140" s="7" t="s">
        <v>122</v>
      </c>
      <c r="B140" s="32" t="s">
        <v>182</v>
      </c>
      <c r="C140" s="33" t="s">
        <v>136</v>
      </c>
      <c r="D140" s="88"/>
    </row>
    <row r="141" spans="1:4" s="3" customFormat="1" ht="16.5" customHeight="1" x14ac:dyDescent="0.2">
      <c r="A141" s="52"/>
      <c r="B141" s="53"/>
      <c r="C141" s="51"/>
      <c r="D141" s="54"/>
    </row>
    <row r="142" spans="1:4" ht="16.5" customHeight="1" x14ac:dyDescent="0.2">
      <c r="A142" s="7" t="s">
        <v>137</v>
      </c>
      <c r="B142" s="32" t="s">
        <v>181</v>
      </c>
      <c r="C142" s="33" t="s">
        <v>138</v>
      </c>
      <c r="D142" s="87" t="s">
        <v>363</v>
      </c>
    </row>
    <row r="143" spans="1:4" ht="16.5" customHeight="1" x14ac:dyDescent="0.2">
      <c r="A143" s="7" t="s">
        <v>137</v>
      </c>
      <c r="B143" s="32" t="s">
        <v>182</v>
      </c>
      <c r="C143" s="33" t="s">
        <v>139</v>
      </c>
      <c r="D143" s="88"/>
    </row>
    <row r="144" spans="1:4" ht="16.5" customHeight="1" x14ac:dyDescent="0.2">
      <c r="A144" s="7" t="s">
        <v>137</v>
      </c>
      <c r="B144" s="32" t="s">
        <v>182</v>
      </c>
      <c r="C144" s="33" t="s">
        <v>140</v>
      </c>
      <c r="D144" s="88"/>
    </row>
    <row r="145" spans="1:4" ht="16.5" customHeight="1" x14ac:dyDescent="0.2">
      <c r="A145" s="7" t="s">
        <v>137</v>
      </c>
      <c r="B145" s="32" t="s">
        <v>182</v>
      </c>
      <c r="C145" s="33" t="s">
        <v>141</v>
      </c>
      <c r="D145" s="88"/>
    </row>
    <row r="146" spans="1:4" ht="16.5" customHeight="1" x14ac:dyDescent="0.2">
      <c r="A146" s="7" t="s">
        <v>137</v>
      </c>
      <c r="B146" s="32" t="s">
        <v>182</v>
      </c>
      <c r="C146" s="33" t="s">
        <v>24</v>
      </c>
      <c r="D146" s="88"/>
    </row>
    <row r="147" spans="1:4" ht="16.5" customHeight="1" x14ac:dyDescent="0.2">
      <c r="A147" s="7" t="s">
        <v>137</v>
      </c>
      <c r="B147" s="32" t="s">
        <v>182</v>
      </c>
      <c r="C147" s="33" t="s">
        <v>142</v>
      </c>
      <c r="D147" s="88"/>
    </row>
    <row r="148" spans="1:4" ht="16.5" customHeight="1" x14ac:dyDescent="0.2">
      <c r="A148" s="7" t="s">
        <v>137</v>
      </c>
      <c r="B148" s="32" t="s">
        <v>182</v>
      </c>
      <c r="C148" s="33" t="s">
        <v>143</v>
      </c>
      <c r="D148" s="88"/>
    </row>
    <row r="149" spans="1:4" ht="16.5" customHeight="1" x14ac:dyDescent="0.2">
      <c r="A149" s="7" t="s">
        <v>137</v>
      </c>
      <c r="B149" s="32" t="s">
        <v>182</v>
      </c>
      <c r="C149" s="33" t="s">
        <v>144</v>
      </c>
      <c r="D149" s="88"/>
    </row>
    <row r="150" spans="1:4" ht="16.5" customHeight="1" x14ac:dyDescent="0.2">
      <c r="A150" s="7" t="s">
        <v>137</v>
      </c>
      <c r="B150" s="32" t="s">
        <v>182</v>
      </c>
      <c r="C150" s="33" t="s">
        <v>145</v>
      </c>
      <c r="D150" s="88"/>
    </row>
    <row r="151" spans="1:4" ht="16.5" customHeight="1" x14ac:dyDescent="0.2">
      <c r="A151" s="7" t="s">
        <v>137</v>
      </c>
      <c r="B151" s="32" t="s">
        <v>182</v>
      </c>
      <c r="C151" s="33" t="s">
        <v>146</v>
      </c>
      <c r="D151" s="88"/>
    </row>
    <row r="152" spans="1:4" ht="16.5" customHeight="1" x14ac:dyDescent="0.2">
      <c r="A152" s="7" t="s">
        <v>137</v>
      </c>
      <c r="B152" s="32" t="s">
        <v>182</v>
      </c>
      <c r="C152" s="33" t="s">
        <v>147</v>
      </c>
      <c r="D152" s="88"/>
    </row>
    <row r="153" spans="1:4" ht="16.5" customHeight="1" x14ac:dyDescent="0.2">
      <c r="A153" s="7" t="s">
        <v>137</v>
      </c>
      <c r="B153" s="32" t="s">
        <v>182</v>
      </c>
      <c r="C153" s="33" t="s">
        <v>148</v>
      </c>
      <c r="D153" s="88"/>
    </row>
    <row r="154" spans="1:4" ht="16.5" customHeight="1" x14ac:dyDescent="0.2">
      <c r="A154" s="7" t="s">
        <v>137</v>
      </c>
      <c r="B154" s="32" t="s">
        <v>182</v>
      </c>
      <c r="C154" s="33" t="s">
        <v>7</v>
      </c>
      <c r="D154" s="88"/>
    </row>
    <row r="155" spans="1:4" ht="16.5" customHeight="1" x14ac:dyDescent="0.2">
      <c r="A155" s="7" t="s">
        <v>137</v>
      </c>
      <c r="B155" s="32" t="s">
        <v>182</v>
      </c>
      <c r="C155" s="33" t="s">
        <v>149</v>
      </c>
      <c r="D155" s="88"/>
    </row>
    <row r="156" spans="1:4" ht="16.5" customHeight="1" x14ac:dyDescent="0.2">
      <c r="A156" s="7" t="s">
        <v>137</v>
      </c>
      <c r="B156" s="32" t="s">
        <v>182</v>
      </c>
      <c r="C156" s="33" t="s">
        <v>150</v>
      </c>
      <c r="D156" s="88"/>
    </row>
    <row r="157" spans="1:4" ht="16.5" customHeight="1" x14ac:dyDescent="0.2">
      <c r="A157" s="7" t="s">
        <v>137</v>
      </c>
      <c r="B157" s="32" t="s">
        <v>182</v>
      </c>
      <c r="C157" s="33" t="s">
        <v>151</v>
      </c>
      <c r="D157" s="88"/>
    </row>
    <row r="158" spans="1:4" ht="16.5" customHeight="1" x14ac:dyDescent="0.2">
      <c r="A158" s="7" t="s">
        <v>137</v>
      </c>
      <c r="B158" s="32" t="s">
        <v>182</v>
      </c>
      <c r="C158" s="33" t="s">
        <v>152</v>
      </c>
      <c r="D158" s="88"/>
    </row>
    <row r="159" spans="1:4" ht="16.5" customHeight="1" x14ac:dyDescent="0.2">
      <c r="A159" s="7" t="s">
        <v>137</v>
      </c>
      <c r="B159" s="32" t="s">
        <v>182</v>
      </c>
      <c r="C159" s="33" t="s">
        <v>153</v>
      </c>
      <c r="D159" s="88"/>
    </row>
    <row r="160" spans="1:4" ht="16.5" customHeight="1" x14ac:dyDescent="0.2">
      <c r="A160" s="7" t="s">
        <v>137</v>
      </c>
      <c r="B160" s="32" t="s">
        <v>182</v>
      </c>
      <c r="C160" s="33" t="s">
        <v>154</v>
      </c>
      <c r="D160" s="88"/>
    </row>
    <row r="161" spans="1:4" ht="16.5" customHeight="1" x14ac:dyDescent="0.2">
      <c r="A161" s="7" t="s">
        <v>137</v>
      </c>
      <c r="B161" s="32" t="s">
        <v>182</v>
      </c>
      <c r="C161" s="33" t="s">
        <v>155</v>
      </c>
      <c r="D161" s="88"/>
    </row>
    <row r="162" spans="1:4" ht="16.5" customHeight="1" x14ac:dyDescent="0.2">
      <c r="A162" s="7" t="s">
        <v>137</v>
      </c>
      <c r="B162" s="32" t="s">
        <v>182</v>
      </c>
      <c r="C162" s="33" t="s">
        <v>156</v>
      </c>
      <c r="D162" s="88"/>
    </row>
    <row r="163" spans="1:4" s="3" customFormat="1" ht="16.5" customHeight="1" x14ac:dyDescent="0.2">
      <c r="A163" s="52"/>
      <c r="B163" s="53"/>
      <c r="C163" s="51"/>
      <c r="D163" s="54"/>
    </row>
    <row r="164" spans="1:4" ht="16.5" customHeight="1" x14ac:dyDescent="0.2">
      <c r="A164" s="7" t="s">
        <v>157</v>
      </c>
      <c r="B164" s="32" t="s">
        <v>182</v>
      </c>
      <c r="C164" s="33" t="s">
        <v>158</v>
      </c>
      <c r="D164" s="87" t="s">
        <v>159</v>
      </c>
    </row>
    <row r="165" spans="1:4" ht="16.5" customHeight="1" x14ac:dyDescent="0.2">
      <c r="A165" s="7" t="s">
        <v>157</v>
      </c>
      <c r="B165" s="32" t="s">
        <v>182</v>
      </c>
      <c r="C165" s="33" t="s">
        <v>7</v>
      </c>
      <c r="D165" s="88"/>
    </row>
    <row r="166" spans="1:4" ht="16.5" customHeight="1" x14ac:dyDescent="0.2">
      <c r="A166" s="7" t="s">
        <v>157</v>
      </c>
      <c r="B166" s="32" t="s">
        <v>182</v>
      </c>
      <c r="C166" s="33" t="s">
        <v>160</v>
      </c>
      <c r="D166" s="88"/>
    </row>
    <row r="167" spans="1:4" ht="16.5" customHeight="1" x14ac:dyDescent="0.2">
      <c r="A167" s="7" t="s">
        <v>157</v>
      </c>
      <c r="B167" s="32" t="s">
        <v>182</v>
      </c>
      <c r="C167" s="33" t="s">
        <v>161</v>
      </c>
      <c r="D167" s="88"/>
    </row>
    <row r="168" spans="1:4" ht="16.5" customHeight="1" x14ac:dyDescent="0.2">
      <c r="A168" s="7" t="s">
        <v>157</v>
      </c>
      <c r="B168" s="32" t="s">
        <v>182</v>
      </c>
      <c r="C168" s="33" t="s">
        <v>162</v>
      </c>
      <c r="D168" s="88"/>
    </row>
    <row r="169" spans="1:4" ht="16.5" customHeight="1" x14ac:dyDescent="0.2">
      <c r="A169" s="7" t="s">
        <v>157</v>
      </c>
      <c r="B169" s="32" t="s">
        <v>182</v>
      </c>
      <c r="C169" s="33" t="s">
        <v>24</v>
      </c>
      <c r="D169" s="88"/>
    </row>
    <row r="170" spans="1:4" ht="16.5" customHeight="1" x14ac:dyDescent="0.2">
      <c r="A170" s="7" t="s">
        <v>157</v>
      </c>
      <c r="B170" s="32" t="s">
        <v>182</v>
      </c>
      <c r="C170" s="33" t="s">
        <v>163</v>
      </c>
      <c r="D170" s="88"/>
    </row>
    <row r="171" spans="1:4" ht="16.5" customHeight="1" x14ac:dyDescent="0.2">
      <c r="A171" s="7" t="s">
        <v>157</v>
      </c>
      <c r="B171" s="32" t="s">
        <v>182</v>
      </c>
      <c r="C171" s="33" t="s">
        <v>164</v>
      </c>
      <c r="D171" s="88"/>
    </row>
    <row r="172" spans="1:4" ht="16.5" customHeight="1" x14ac:dyDescent="0.2">
      <c r="A172" s="7" t="s">
        <v>157</v>
      </c>
      <c r="B172" s="32" t="s">
        <v>182</v>
      </c>
      <c r="C172" s="33" t="s">
        <v>129</v>
      </c>
      <c r="D172" s="88"/>
    </row>
    <row r="173" spans="1:4" ht="16.5" customHeight="1" x14ac:dyDescent="0.2">
      <c r="A173" s="7" t="s">
        <v>157</v>
      </c>
      <c r="B173" s="32" t="s">
        <v>182</v>
      </c>
      <c r="C173" s="33" t="s">
        <v>165</v>
      </c>
      <c r="D173" s="88"/>
    </row>
    <row r="174" spans="1:4" ht="16.5" customHeight="1" x14ac:dyDescent="0.2">
      <c r="A174" s="7" t="s">
        <v>157</v>
      </c>
      <c r="B174" s="32" t="s">
        <v>182</v>
      </c>
      <c r="C174" s="33" t="s">
        <v>166</v>
      </c>
      <c r="D174" s="88"/>
    </row>
    <row r="175" spans="1:4" ht="16.5" customHeight="1" x14ac:dyDescent="0.2">
      <c r="A175" s="7" t="s">
        <v>157</v>
      </c>
      <c r="B175" s="32" t="s">
        <v>182</v>
      </c>
      <c r="C175" s="33" t="s">
        <v>167</v>
      </c>
      <c r="D175" s="88"/>
    </row>
    <row r="176" spans="1:4" ht="16.5" customHeight="1" x14ac:dyDescent="0.2">
      <c r="A176" s="7" t="s">
        <v>157</v>
      </c>
      <c r="B176" s="32" t="s">
        <v>182</v>
      </c>
      <c r="C176" s="33" t="s">
        <v>168</v>
      </c>
      <c r="D176" s="88"/>
    </row>
    <row r="177" spans="1:4" ht="16.5" customHeight="1" x14ac:dyDescent="0.2">
      <c r="A177" s="7" t="s">
        <v>157</v>
      </c>
      <c r="B177" s="32" t="s">
        <v>182</v>
      </c>
      <c r="C177" s="33" t="s">
        <v>169</v>
      </c>
      <c r="D177" s="88"/>
    </row>
    <row r="178" spans="1:4" ht="16.5" customHeight="1" x14ac:dyDescent="0.2">
      <c r="A178" s="7" t="s">
        <v>157</v>
      </c>
      <c r="B178" s="32" t="s">
        <v>182</v>
      </c>
      <c r="C178" s="33" t="s">
        <v>170</v>
      </c>
      <c r="D178" s="88"/>
    </row>
    <row r="179" spans="1:4" ht="16.5" customHeight="1" x14ac:dyDescent="0.2">
      <c r="A179" s="7" t="s">
        <v>157</v>
      </c>
      <c r="B179" s="32" t="s">
        <v>182</v>
      </c>
      <c r="C179" s="33" t="s">
        <v>171</v>
      </c>
      <c r="D179" s="88"/>
    </row>
    <row r="180" spans="1:4" s="3" customFormat="1" ht="16.5" customHeight="1" x14ac:dyDescent="0.2">
      <c r="A180" s="52"/>
      <c r="B180" s="53"/>
      <c r="C180" s="51"/>
      <c r="D180" s="54"/>
    </row>
    <row r="181" spans="1:4" ht="16.5" customHeight="1" x14ac:dyDescent="0.2">
      <c r="A181" s="7" t="s">
        <v>172</v>
      </c>
      <c r="B181" s="32" t="s">
        <v>181</v>
      </c>
      <c r="C181" s="33" t="s">
        <v>24</v>
      </c>
      <c r="D181" s="87" t="s">
        <v>432</v>
      </c>
    </row>
    <row r="182" spans="1:4" ht="16.5" customHeight="1" x14ac:dyDescent="0.2">
      <c r="A182" s="7" t="s">
        <v>172</v>
      </c>
      <c r="B182" s="32" t="s">
        <v>181</v>
      </c>
      <c r="C182" s="33" t="s">
        <v>173</v>
      </c>
      <c r="D182" s="87"/>
    </row>
    <row r="183" spans="1:4" ht="16.5" customHeight="1" x14ac:dyDescent="0.2">
      <c r="A183" s="7" t="s">
        <v>172</v>
      </c>
      <c r="B183" s="32" t="s">
        <v>181</v>
      </c>
      <c r="C183" s="33" t="s">
        <v>174</v>
      </c>
      <c r="D183" s="87"/>
    </row>
    <row r="184" spans="1:4" ht="16.5" customHeight="1" x14ac:dyDescent="0.2">
      <c r="A184" s="7" t="s">
        <v>172</v>
      </c>
      <c r="B184" s="32" t="s">
        <v>182</v>
      </c>
      <c r="C184" s="33" t="s">
        <v>175</v>
      </c>
      <c r="D184" s="87"/>
    </row>
    <row r="185" spans="1:4" ht="16.5" customHeight="1" x14ac:dyDescent="0.2">
      <c r="A185" s="7" t="s">
        <v>172</v>
      </c>
      <c r="B185" s="32" t="s">
        <v>182</v>
      </c>
      <c r="C185" s="33" t="s">
        <v>176</v>
      </c>
      <c r="D185" s="87"/>
    </row>
    <row r="186" spans="1:4" ht="16.5" customHeight="1" x14ac:dyDescent="0.2">
      <c r="A186" s="7" t="s">
        <v>172</v>
      </c>
      <c r="B186" s="32" t="s">
        <v>182</v>
      </c>
      <c r="C186" s="33" t="s">
        <v>177</v>
      </c>
      <c r="D186" s="87"/>
    </row>
    <row r="187" spans="1:4" ht="16.5" customHeight="1" x14ac:dyDescent="0.2">
      <c r="A187" s="7" t="s">
        <v>172</v>
      </c>
      <c r="B187" s="32" t="s">
        <v>182</v>
      </c>
      <c r="C187" s="33" t="s">
        <v>129</v>
      </c>
      <c r="D187" s="87"/>
    </row>
    <row r="188" spans="1:4" ht="16.5" customHeight="1" x14ac:dyDescent="0.2">
      <c r="A188" s="7" t="s">
        <v>172</v>
      </c>
      <c r="B188" s="32" t="s">
        <v>182</v>
      </c>
      <c r="C188" s="33" t="s">
        <v>178</v>
      </c>
      <c r="D188" s="87"/>
    </row>
    <row r="189" spans="1:4" ht="16.5" customHeight="1" x14ac:dyDescent="0.2">
      <c r="A189" s="7" t="s">
        <v>172</v>
      </c>
      <c r="B189" s="32" t="s">
        <v>182</v>
      </c>
      <c r="C189" s="33" t="s">
        <v>179</v>
      </c>
      <c r="D189" s="87"/>
    </row>
    <row r="190" spans="1:4" ht="16.5" customHeight="1" x14ac:dyDescent="0.2">
      <c r="A190" s="7" t="s">
        <v>172</v>
      </c>
      <c r="B190" s="32" t="s">
        <v>182</v>
      </c>
      <c r="C190" s="33" t="s">
        <v>133</v>
      </c>
      <c r="D190" s="87"/>
    </row>
    <row r="191" spans="1:4" ht="16.5" customHeight="1" x14ac:dyDescent="0.2">
      <c r="A191" s="7" t="s">
        <v>172</v>
      </c>
      <c r="B191" s="32" t="s">
        <v>182</v>
      </c>
      <c r="C191" s="33" t="s">
        <v>148</v>
      </c>
      <c r="D191" s="87"/>
    </row>
    <row r="192" spans="1:4" ht="16.5" customHeight="1" x14ac:dyDescent="0.2">
      <c r="A192" s="7" t="s">
        <v>172</v>
      </c>
      <c r="B192" s="32" t="s">
        <v>182</v>
      </c>
      <c r="C192" s="33" t="s">
        <v>73</v>
      </c>
      <c r="D192" s="87"/>
    </row>
    <row r="193" spans="1:4" ht="16.5" customHeight="1" x14ac:dyDescent="0.2">
      <c r="A193" s="7" t="s">
        <v>172</v>
      </c>
      <c r="B193" s="32" t="s">
        <v>182</v>
      </c>
      <c r="C193" s="33" t="s">
        <v>180</v>
      </c>
      <c r="D193" s="87"/>
    </row>
  </sheetData>
  <mergeCells count="19">
    <mergeCell ref="D181:D193"/>
    <mergeCell ref="D103:D117"/>
    <mergeCell ref="D119:D121"/>
    <mergeCell ref="D123:D124"/>
    <mergeCell ref="D126:D140"/>
    <mergeCell ref="D142:D162"/>
    <mergeCell ref="D164:D179"/>
    <mergeCell ref="D97:D101"/>
    <mergeCell ref="D2:D16"/>
    <mergeCell ref="D18:D28"/>
    <mergeCell ref="D30:D36"/>
    <mergeCell ref="D38:D47"/>
    <mergeCell ref="D49:D52"/>
    <mergeCell ref="D54:D61"/>
    <mergeCell ref="D65:D74"/>
    <mergeCell ref="D76:D79"/>
    <mergeCell ref="D81:D83"/>
    <mergeCell ref="D85:D86"/>
    <mergeCell ref="D88:D91"/>
  </mergeCells>
  <pageMargins left="0.7" right="0.7" top="0.75" bottom="0.75" header="0.3" footer="0.3"/>
  <pageSetup paperSize="9" scale="8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DB245BEE5BE14DB1798AE25DF3EB34" ma:contentTypeVersion="13" ma:contentTypeDescription="Create a new document." ma:contentTypeScope="" ma:versionID="08bf47e279ef6e267177c261cb015af9">
  <xsd:schema xmlns:xsd="http://www.w3.org/2001/XMLSchema" xmlns:xs="http://www.w3.org/2001/XMLSchema" xmlns:p="http://schemas.microsoft.com/office/2006/metadata/properties" xmlns:ns3="3254e284-20ac-49a2-a1f7-e002a6c5f712" xmlns:ns4="9bd57113-dc0b-4db3-8a4c-408109beb7ba" targetNamespace="http://schemas.microsoft.com/office/2006/metadata/properties" ma:root="true" ma:fieldsID="bae8875bb930f16998be14f7dd9155d1" ns3:_="" ns4:_="">
    <xsd:import namespace="3254e284-20ac-49a2-a1f7-e002a6c5f712"/>
    <xsd:import namespace="9bd57113-dc0b-4db3-8a4c-408109beb7b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54e284-20ac-49a2-a1f7-e002a6c5f7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d57113-dc0b-4db3-8a4c-408109beb7b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C222BF-6C76-4384-94A4-EB6054D41786}">
  <ds:schemaRefs>
    <ds:schemaRef ds:uri="http://schemas.microsoft.com/sharepoint/v3/contenttype/forms"/>
  </ds:schemaRefs>
</ds:datastoreItem>
</file>

<file path=customXml/itemProps2.xml><?xml version="1.0" encoding="utf-8"?>
<ds:datastoreItem xmlns:ds="http://schemas.openxmlformats.org/officeDocument/2006/customXml" ds:itemID="{4F7ACE7D-A510-4790-BC35-FB2DA9595C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54e284-20ac-49a2-a1f7-e002a6c5f712"/>
    <ds:schemaRef ds:uri="9bd57113-dc0b-4db3-8a4c-408109beb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D912E5-A057-4615-8558-668040D5D1C8}">
  <ds:schemaRefs>
    <ds:schemaRef ds:uri="http://purl.org/dc/elements/1.1/"/>
    <ds:schemaRef ds:uri="http://schemas.microsoft.com/office/2006/metadata/properties"/>
    <ds:schemaRef ds:uri="http://purl.org/dc/terms/"/>
    <ds:schemaRef ds:uri="http://schemas.microsoft.com/office/infopath/2007/PartnerControls"/>
    <ds:schemaRef ds:uri="3254e284-20ac-49a2-a1f7-e002a6c5f712"/>
    <ds:schemaRef ds:uri="http://schemas.microsoft.com/office/2006/documentManagement/types"/>
    <ds:schemaRef ds:uri="http://www.w3.org/XML/1998/namespace"/>
    <ds:schemaRef ds:uri="http://schemas.openxmlformats.org/package/2006/metadata/core-properties"/>
    <ds:schemaRef ds:uri="9bd57113-dc0b-4db3-8a4c-408109beb7b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Raw Data Round 1</vt:lpstr>
      <vt:lpstr>2. Raw Data Round 2</vt:lpstr>
      <vt:lpstr>3. Raw Data Round 3</vt:lpstr>
      <vt:lpstr>4. Feedback Round 1</vt:lpstr>
      <vt:lpstr>5. Item Suggestions Round 1</vt:lpstr>
      <vt:lpstr>6. Feedback Round 2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Viki Hurst</dc:creator>
  <cp:lastModifiedBy>Nathalie Percie du Sert - NC3Rs</cp:lastModifiedBy>
  <dcterms:created xsi:type="dcterms:W3CDTF">2019-02-08T09:30:21Z</dcterms:created>
  <dcterms:modified xsi:type="dcterms:W3CDTF">2020-04-27T17:33:02Z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0x0101000CDB245BEE5BE14DB1798AE25DF3EB34</vt:lpwstr>
  </property>
</Properties>
</file>